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NOT_BACKED_UP\maria.cooper\Downloads\"/>
    </mc:Choice>
  </mc:AlternateContent>
  <xr:revisionPtr revIDLastSave="0" documentId="13_ncr:1_{A7341F4A-A546-4846-909F-BCF89FB646B1}" xr6:coauthVersionLast="47" xr6:coauthVersionMax="47" xr10:uidLastSave="{00000000-0000-0000-0000-000000000000}"/>
  <bookViews>
    <workbookView xWindow="28680" yWindow="-120" windowWidth="29040" windowHeight="15720" tabRatio="668" xr2:uid="{00000000-000D-0000-FFFF-FFFF00000000}"/>
  </bookViews>
  <sheets>
    <sheet name="GUIDANCE" sheetId="1" r:id="rId1"/>
    <sheet name="Employer Details" sheetId="3" r:id="rId2"/>
    <sheet name="Programme" sheetId="2" r:id="rId3"/>
    <sheet name="Programme List" sheetId="9" state="hidden" r:id="rId4"/>
    <sheet name="GET list - For info" sheetId="8" state="hidden" r:id="rId5"/>
    <sheet name="Sheet1" sheetId="7" state="hidden" r:id="rId6"/>
  </sheets>
  <definedNames>
    <definedName name="_xlnm._FilterDatabase" localSheetId="3" hidden="1">'Programme List'!$B$3:$J$223</definedName>
    <definedName name="A09claim">GUIDANCE!#REF!</definedName>
    <definedName name="Transitional_Grants">GUIDANCE!#REF!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9" l="1"/>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M15" i="9"/>
  <c r="M19" i="9"/>
  <c r="M20" i="9"/>
  <c r="M21" i="9"/>
  <c r="M5" i="9"/>
  <c r="M13" i="9"/>
  <c r="M26" i="9"/>
  <c r="E14" i="2" a="1"/>
  <c r="D14" i="2" a="1"/>
  <c r="D14" i="2" s="1"/>
  <c r="E14" i="2" l="1"/>
  <c r="Q19" i="2"/>
  <c r="M8" i="9"/>
  <c r="M9" i="9"/>
  <c r="M10" i="9"/>
  <c r="M6" i="9"/>
  <c r="M11" i="9"/>
  <c r="M12" i="9"/>
  <c r="M18" i="9"/>
  <c r="M24" i="9"/>
  <c r="M4" i="9"/>
  <c r="M25" i="9"/>
  <c r="M7" i="9"/>
  <c r="M23" i="9"/>
  <c r="M17" i="9"/>
  <c r="M22" i="9"/>
  <c r="M16" i="9"/>
  <c r="M14" i="9"/>
  <c r="J92" i="9" l="1"/>
  <c r="J93" i="9"/>
  <c r="J94" i="9"/>
  <c r="J95" i="9"/>
  <c r="J96" i="9"/>
  <c r="J97" i="9"/>
  <c r="J98" i="9"/>
  <c r="J120" i="9"/>
  <c r="J121" i="9"/>
  <c r="J122" i="9"/>
  <c r="J123" i="9"/>
  <c r="J124" i="9"/>
  <c r="J125" i="9"/>
  <c r="J126" i="9"/>
  <c r="J127" i="9"/>
  <c r="J128" i="9"/>
  <c r="J129" i="9"/>
  <c r="J130" i="9"/>
  <c r="J131" i="9"/>
  <c r="J132" i="9"/>
  <c r="J133" i="9"/>
  <c r="J134"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J163" i="9"/>
  <c r="J164" i="9"/>
  <c r="J165" i="9"/>
  <c r="J166" i="9"/>
  <c r="J167" i="9"/>
  <c r="J168" i="9"/>
  <c r="J169" i="9"/>
  <c r="J170" i="9"/>
  <c r="J171" i="9"/>
  <c r="J172" i="9"/>
  <c r="J173" i="9"/>
  <c r="J193" i="9"/>
  <c r="J194" i="9"/>
  <c r="J206" i="9"/>
  <c r="J195" i="9"/>
  <c r="J196" i="9"/>
  <c r="J197" i="9"/>
  <c r="J198" i="9"/>
  <c r="J199" i="9"/>
  <c r="J200" i="9"/>
  <c r="J201" i="9"/>
  <c r="J202" i="9"/>
  <c r="J203" i="9"/>
  <c r="J204" i="9"/>
  <c r="J205" i="9"/>
  <c r="J4" i="9"/>
  <c r="J207" i="9"/>
  <c r="J208" i="9"/>
  <c r="J209" i="9"/>
  <c r="J210" i="9"/>
  <c r="J211" i="9"/>
  <c r="J212" i="9"/>
  <c r="J213" i="9"/>
  <c r="J214" i="9"/>
  <c r="J215" i="9"/>
  <c r="J216" i="9"/>
  <c r="J219" i="9"/>
  <c r="J217" i="9"/>
  <c r="J218" i="9"/>
  <c r="J191" i="9"/>
  <c r="J192" i="9"/>
  <c r="J107" i="9"/>
  <c r="J108" i="9"/>
  <c r="J109" i="9"/>
  <c r="J110" i="9"/>
  <c r="J111" i="9"/>
  <c r="J112" i="9"/>
  <c r="J113" i="9"/>
  <c r="J114" i="9"/>
  <c r="J115" i="9"/>
  <c r="J116" i="9"/>
  <c r="J117" i="9"/>
  <c r="J118" i="9"/>
  <c r="J119" i="9"/>
  <c r="J174" i="9"/>
  <c r="J175" i="9"/>
  <c r="J176" i="9"/>
  <c r="J177" i="9"/>
  <c r="J178" i="9"/>
  <c r="J179" i="9"/>
  <c r="J180" i="9"/>
  <c r="J181" i="9"/>
  <c r="J182" i="9"/>
  <c r="J183" i="9"/>
  <c r="J184" i="9"/>
  <c r="J185" i="9"/>
  <c r="J186" i="9"/>
  <c r="J187" i="9"/>
  <c r="J188" i="9"/>
  <c r="J189" i="9"/>
  <c r="J190" i="9"/>
  <c r="J102" i="9"/>
  <c r="J103" i="9"/>
  <c r="J104" i="9"/>
  <c r="J105" i="9"/>
  <c r="J106" i="9"/>
  <c r="J91" i="9"/>
  <c r="R10" i="2"/>
  <c r="B31" i="7" l="1"/>
  <c r="B30" i="7"/>
  <c r="B29" i="7"/>
  <c r="B4" i="2" l="1"/>
  <c r="B5" i="2"/>
  <c r="B6" i="2"/>
  <c r="X15" i="2" l="1"/>
  <c r="Y15" i="2" s="1"/>
  <c r="Z15" i="2"/>
  <c r="AA15" i="2" s="1"/>
  <c r="AB15" i="2"/>
  <c r="AC15" i="2" s="1"/>
  <c r="AD15" i="2"/>
  <c r="AE15" i="2" s="1"/>
  <c r="AF15" i="2"/>
  <c r="AG15" i="2" s="1"/>
  <c r="X16" i="2"/>
  <c r="Y16" i="2" s="1"/>
  <c r="Z16" i="2"/>
  <c r="AA16" i="2" s="1"/>
  <c r="AB16" i="2"/>
  <c r="AC16" i="2" s="1"/>
  <c r="AD16" i="2"/>
  <c r="AE16" i="2" s="1"/>
  <c r="AF16" i="2"/>
  <c r="AG16" i="2" s="1"/>
  <c r="X17" i="2"/>
  <c r="Y17" i="2" s="1"/>
  <c r="Z17" i="2"/>
  <c r="AA17" i="2" s="1"/>
  <c r="AB17" i="2"/>
  <c r="AC17" i="2" s="1"/>
  <c r="AD17" i="2"/>
  <c r="AE17" i="2" s="1"/>
  <c r="AF17" i="2"/>
  <c r="AG17" i="2" s="1"/>
  <c r="X18" i="2"/>
  <c r="Y18" i="2" s="1"/>
  <c r="Z18" i="2"/>
  <c r="AA18" i="2" s="1"/>
  <c r="AB18" i="2"/>
  <c r="AC18" i="2" s="1"/>
  <c r="AD18" i="2"/>
  <c r="AE18" i="2" s="1"/>
  <c r="AF18" i="2"/>
  <c r="AG18" i="2" s="1"/>
  <c r="X19" i="2"/>
  <c r="Y19" i="2" s="1"/>
  <c r="Z19" i="2"/>
  <c r="AA19" i="2" s="1"/>
  <c r="AB19" i="2"/>
  <c r="AC19" i="2" s="1"/>
  <c r="AD19" i="2"/>
  <c r="AE19" i="2" s="1"/>
  <c r="AF19" i="2"/>
  <c r="AG19" i="2" s="1"/>
  <c r="X20" i="2"/>
  <c r="Y20" i="2" s="1"/>
  <c r="Z20" i="2"/>
  <c r="AA20" i="2" s="1"/>
  <c r="AB20" i="2"/>
  <c r="AC20" i="2" s="1"/>
  <c r="AD20" i="2"/>
  <c r="AE20" i="2" s="1"/>
  <c r="AF20" i="2"/>
  <c r="AG20" i="2" s="1"/>
  <c r="X21" i="2"/>
  <c r="Y21" i="2" s="1"/>
  <c r="Z21" i="2"/>
  <c r="AA21" i="2" s="1"/>
  <c r="AB21" i="2"/>
  <c r="AC21" i="2" s="1"/>
  <c r="AD21" i="2"/>
  <c r="AE21" i="2" s="1"/>
  <c r="AF21" i="2"/>
  <c r="AG21" i="2" s="1"/>
  <c r="X22" i="2"/>
  <c r="Y22" i="2" s="1"/>
  <c r="Z22" i="2"/>
  <c r="AA22" i="2" s="1"/>
  <c r="AB22" i="2"/>
  <c r="AC22" i="2" s="1"/>
  <c r="AD22" i="2"/>
  <c r="AE22" i="2" s="1"/>
  <c r="AF22" i="2"/>
  <c r="AG22" i="2" s="1"/>
  <c r="X23" i="2"/>
  <c r="Y23" i="2" s="1"/>
  <c r="Z23" i="2"/>
  <c r="AA23" i="2" s="1"/>
  <c r="AB23" i="2"/>
  <c r="AC23" i="2" s="1"/>
  <c r="AD23" i="2"/>
  <c r="AE23" i="2" s="1"/>
  <c r="AF23" i="2"/>
  <c r="AG23" i="2" s="1"/>
  <c r="X24" i="2"/>
  <c r="Y24" i="2" s="1"/>
  <c r="Z24" i="2"/>
  <c r="AA24" i="2" s="1"/>
  <c r="AB24" i="2"/>
  <c r="AC24" i="2" s="1"/>
  <c r="AD24" i="2"/>
  <c r="AE24" i="2" s="1"/>
  <c r="AF24" i="2"/>
  <c r="AG24" i="2" s="1"/>
  <c r="X25" i="2"/>
  <c r="Y25" i="2" s="1"/>
  <c r="Z25" i="2"/>
  <c r="AA25" i="2" s="1"/>
  <c r="AB25" i="2"/>
  <c r="AC25" i="2" s="1"/>
  <c r="AD25" i="2"/>
  <c r="AE25" i="2" s="1"/>
  <c r="AF25" i="2"/>
  <c r="AG25" i="2" s="1"/>
  <c r="X26" i="2"/>
  <c r="Y26" i="2" s="1"/>
  <c r="Z26" i="2"/>
  <c r="AA26" i="2" s="1"/>
  <c r="AB26" i="2"/>
  <c r="AC26" i="2" s="1"/>
  <c r="AD26" i="2"/>
  <c r="AE26" i="2" s="1"/>
  <c r="AF26" i="2"/>
  <c r="AG26" i="2" s="1"/>
  <c r="X27" i="2"/>
  <c r="Y27" i="2" s="1"/>
  <c r="Z27" i="2"/>
  <c r="AA27" i="2" s="1"/>
  <c r="AB27" i="2"/>
  <c r="AC27" i="2" s="1"/>
  <c r="AD27" i="2"/>
  <c r="AE27" i="2" s="1"/>
  <c r="AF27" i="2"/>
  <c r="AG27" i="2" s="1"/>
  <c r="X28" i="2"/>
  <c r="Y28" i="2" s="1"/>
  <c r="Z28" i="2"/>
  <c r="AA28" i="2" s="1"/>
  <c r="AB28" i="2"/>
  <c r="AC28" i="2" s="1"/>
  <c r="AD28" i="2"/>
  <c r="AE28" i="2" s="1"/>
  <c r="AF28" i="2"/>
  <c r="AG28" i="2" s="1"/>
  <c r="X29" i="2"/>
  <c r="Y29" i="2" s="1"/>
  <c r="Z29" i="2"/>
  <c r="AA29" i="2" s="1"/>
  <c r="AB29" i="2"/>
  <c r="AC29" i="2" s="1"/>
  <c r="AD29" i="2"/>
  <c r="AE29" i="2" s="1"/>
  <c r="AF29" i="2"/>
  <c r="AG29" i="2" s="1"/>
  <c r="X30" i="2"/>
  <c r="Y30" i="2" s="1"/>
  <c r="Z30" i="2"/>
  <c r="AA30" i="2" s="1"/>
  <c r="AB30" i="2"/>
  <c r="AC30" i="2" s="1"/>
  <c r="AD30" i="2"/>
  <c r="AE30" i="2" s="1"/>
  <c r="AF30" i="2"/>
  <c r="AG30" i="2" s="1"/>
  <c r="X31" i="2"/>
  <c r="Y31" i="2" s="1"/>
  <c r="Z31" i="2"/>
  <c r="AA31" i="2" s="1"/>
  <c r="AB31" i="2"/>
  <c r="AC31" i="2" s="1"/>
  <c r="AD31" i="2"/>
  <c r="AE31" i="2" s="1"/>
  <c r="AF31" i="2"/>
  <c r="AG31" i="2" s="1"/>
  <c r="X32" i="2"/>
  <c r="Y32" i="2" s="1"/>
  <c r="Z32" i="2"/>
  <c r="AA32" i="2" s="1"/>
  <c r="AB32" i="2"/>
  <c r="AC32" i="2" s="1"/>
  <c r="AD32" i="2"/>
  <c r="AE32" i="2" s="1"/>
  <c r="AF32" i="2"/>
  <c r="AG32" i="2" s="1"/>
  <c r="X33" i="2"/>
  <c r="Y33" i="2" s="1"/>
  <c r="Z33" i="2"/>
  <c r="AA33" i="2" s="1"/>
  <c r="AB33" i="2"/>
  <c r="AC33" i="2" s="1"/>
  <c r="AD33" i="2"/>
  <c r="AE33" i="2" s="1"/>
  <c r="AF33" i="2"/>
  <c r="AG33" i="2" s="1"/>
  <c r="X34" i="2"/>
  <c r="Y34" i="2" s="1"/>
  <c r="Z34" i="2"/>
  <c r="AA34" i="2" s="1"/>
  <c r="AB34" i="2"/>
  <c r="AC34" i="2" s="1"/>
  <c r="AD34" i="2"/>
  <c r="AE34" i="2" s="1"/>
  <c r="AF34" i="2"/>
  <c r="AG34" i="2" s="1"/>
  <c r="X35" i="2"/>
  <c r="Y35" i="2" s="1"/>
  <c r="Z35" i="2"/>
  <c r="AA35" i="2" s="1"/>
  <c r="AB35" i="2"/>
  <c r="AC35" i="2" s="1"/>
  <c r="AD35" i="2"/>
  <c r="AE35" i="2" s="1"/>
  <c r="AF35" i="2"/>
  <c r="AG35" i="2" s="1"/>
  <c r="X36" i="2"/>
  <c r="Y36" i="2" s="1"/>
  <c r="Z36" i="2"/>
  <c r="AA36" i="2" s="1"/>
  <c r="AB36" i="2"/>
  <c r="AC36" i="2" s="1"/>
  <c r="AD36" i="2"/>
  <c r="AE36" i="2" s="1"/>
  <c r="AF36" i="2"/>
  <c r="AG36" i="2" s="1"/>
  <c r="X37" i="2"/>
  <c r="Y37" i="2" s="1"/>
  <c r="Z37" i="2"/>
  <c r="AA37" i="2" s="1"/>
  <c r="AB37" i="2"/>
  <c r="AC37" i="2" s="1"/>
  <c r="AD37" i="2"/>
  <c r="AE37" i="2" s="1"/>
  <c r="AF37" i="2"/>
  <c r="AG37" i="2" s="1"/>
  <c r="X38" i="2"/>
  <c r="Y38" i="2" s="1"/>
  <c r="Z38" i="2"/>
  <c r="AA38" i="2" s="1"/>
  <c r="AB38" i="2"/>
  <c r="AC38" i="2" s="1"/>
  <c r="AD38" i="2"/>
  <c r="AE38" i="2" s="1"/>
  <c r="AF38" i="2"/>
  <c r="AG38" i="2" s="1"/>
  <c r="X39" i="2"/>
  <c r="Y39" i="2" s="1"/>
  <c r="Z39" i="2"/>
  <c r="AA39" i="2" s="1"/>
  <c r="AB39" i="2"/>
  <c r="AC39" i="2" s="1"/>
  <c r="AD39" i="2"/>
  <c r="AE39" i="2" s="1"/>
  <c r="AF39" i="2"/>
  <c r="AG39" i="2" s="1"/>
  <c r="T13" i="2" l="1"/>
  <c r="AF14" i="2"/>
  <c r="AG14" i="2" s="1"/>
  <c r="AD14" i="2"/>
  <c r="AE14" i="2" s="1"/>
  <c r="AB14" i="2"/>
  <c r="AC14" i="2" s="1"/>
  <c r="Z14" i="2"/>
  <c r="AA14" i="2" s="1"/>
  <c r="X14" i="2"/>
  <c r="Y14" i="2" s="1"/>
  <c r="Q14" i="2" l="1"/>
  <c r="S14" i="2"/>
  <c r="U14" i="2" l="1"/>
  <c r="S15" i="2"/>
  <c r="U15" i="2"/>
  <c r="Q15" i="2"/>
  <c r="Q31" i="2"/>
  <c r="S31" i="2"/>
  <c r="Q37" i="2"/>
  <c r="S37" i="2"/>
  <c r="Q29" i="2"/>
  <c r="S29" i="2"/>
  <c r="Q21" i="2"/>
  <c r="S21" i="2"/>
  <c r="S16" i="2"/>
  <c r="Q16" i="2"/>
  <c r="S24" i="2"/>
  <c r="Q24" i="2"/>
  <c r="S32" i="2"/>
  <c r="Q32" i="2"/>
  <c r="Q39" i="2"/>
  <c r="S39" i="2"/>
  <c r="Q23" i="2"/>
  <c r="S23" i="2"/>
  <c r="Q38" i="2"/>
  <c r="S38" i="2"/>
  <c r="Q36" i="2"/>
  <c r="S36" i="2"/>
  <c r="Q28" i="2"/>
  <c r="S28" i="2"/>
  <c r="Q20" i="2"/>
  <c r="S20" i="2"/>
  <c r="S17" i="2"/>
  <c r="Q17" i="2"/>
  <c r="S25" i="2"/>
  <c r="Q25" i="2"/>
  <c r="Q33" i="2"/>
  <c r="S33" i="2"/>
  <c r="S22" i="2"/>
  <c r="Q22" i="2"/>
  <c r="Q30" i="2"/>
  <c r="S30" i="2"/>
  <c r="Q35" i="2"/>
  <c r="S35" i="2"/>
  <c r="Q27" i="2"/>
  <c r="S27" i="2"/>
  <c r="S19" i="2"/>
  <c r="S18" i="2"/>
  <c r="Q18" i="2"/>
  <c r="S26" i="2"/>
  <c r="Q26" i="2"/>
  <c r="S34" i="2"/>
  <c r="Q34" i="2"/>
  <c r="U35" i="2"/>
  <c r="U19" i="2"/>
  <c r="U38" i="2"/>
  <c r="U34" i="2"/>
  <c r="U30" i="2"/>
  <c r="U26" i="2"/>
  <c r="U22" i="2"/>
  <c r="U18" i="2"/>
  <c r="U31" i="2"/>
  <c r="U37" i="2"/>
  <c r="U33" i="2"/>
  <c r="U29" i="2"/>
  <c r="U25" i="2"/>
  <c r="U21" i="2"/>
  <c r="U17" i="2"/>
  <c r="U27" i="2"/>
  <c r="U39" i="2"/>
  <c r="U23" i="2"/>
  <c r="U36" i="2"/>
  <c r="U32" i="2"/>
  <c r="U28" i="2"/>
  <c r="U24" i="2"/>
  <c r="U20" i="2"/>
  <c r="U16" i="2"/>
  <c r="U13" i="2" l="1"/>
  <c r="D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<sst xmlns="http://schemas.openxmlformats.org/spreadsheetml/2006/main" count="9073" uniqueCount="3347">
  <si>
    <t>SPECIALIST APPLIED SKILLED (SAP) PROGRAMMES - SHORT COURSE GRANT APPLICATION FORM</t>
  </si>
  <si>
    <t>How to complete this form</t>
  </si>
  <si>
    <t>Complete the Employer Details tab</t>
  </si>
  <si>
    <t>Complete the 'Programme' tab</t>
  </si>
  <si>
    <t>Save and email this form, along with attached evidence</t>
  </si>
  <si>
    <r>
      <t xml:space="preserve">Click on the 'Employer Details' tab at the bottom of the screen and complete both sections in full.
This gives us the details of the business which is applying for grant, and provides agreement to our Grants Scheme Policy.
</t>
    </r>
    <r>
      <rPr>
        <b/>
        <sz val="11"/>
        <rFont val="Arial"/>
        <family val="2"/>
      </rPr>
      <t xml:space="preserve">We are unable to process this application if this tab is not complete. </t>
    </r>
  </si>
  <si>
    <r>
      <t>Once you have completed steps 1 and 2 in full:</t>
    </r>
    <r>
      <rPr>
        <sz val="5"/>
        <rFont val="Arial"/>
        <family val="2"/>
      </rPr>
      <t xml:space="preserve"> </t>
    </r>
    <r>
      <rPr>
        <sz val="11"/>
        <rFont val="Arial"/>
        <family val="2"/>
      </rPr>
      <t xml:space="preserve">
  •   Save this document to your device
  •   Attach the saved application form to an email
  •   Send the email to </t>
    </r>
    <r>
      <rPr>
        <b/>
        <sz val="11"/>
        <rFont val="Arial"/>
        <family val="2"/>
      </rPr>
      <t>grant.product@citb.co.uk</t>
    </r>
    <r>
      <rPr>
        <sz val="11"/>
        <rFont val="Arial"/>
        <family val="2"/>
      </rPr>
      <t xml:space="preserve">.
</t>
    </r>
    <r>
      <rPr>
        <b/>
        <sz val="10"/>
        <color theme="8"/>
        <rFont val="Arial"/>
        <family val="2"/>
      </rPr>
      <t>If you are a third party submitting this application on behalf of a CITB-registered employer, the employer must provide, or have already provided, written permission to CITB for you to submit grant applications on their behalf.</t>
    </r>
  </si>
  <si>
    <t>Ensure you are using the latest version of the application form—available on the grant pages of www.citb.co.uk/grant. | 10/03/2026 | Version 1.0</t>
  </si>
  <si>
    <t>EMPLOYER DETAILS &amp; DECLARATION</t>
  </si>
  <si>
    <t>Employer Details</t>
  </si>
  <si>
    <t>Employer Declaration</t>
  </si>
  <si>
    <t xml:space="preserve">Employer name   </t>
  </si>
  <si>
    <t>Complete this section to indicate you agree to the below declaration.</t>
  </si>
  <si>
    <t xml:space="preserve">Employer postcode   </t>
  </si>
  <si>
    <t xml:space="preserve">Your name   </t>
  </si>
  <si>
    <t xml:space="preserve">CITB registration number   </t>
  </si>
  <si>
    <t xml:space="preserve">Position at the employer   </t>
  </si>
  <si>
    <t xml:space="preserve">Telephone number   </t>
  </si>
  <si>
    <t xml:space="preserve">Date   </t>
  </si>
  <si>
    <t xml:space="preserve">Establishment number   </t>
  </si>
  <si>
    <r>
      <rPr>
        <b/>
        <sz val="10"/>
        <color theme="1"/>
        <rFont val="Arial"/>
        <family val="2"/>
      </rPr>
      <t>Having read, understood and accepted the current CITB Grants Scheme Policy and requirements specific to each grant type, which can be found at www.citb.co.uk/grant, I declare that: </t>
    </r>
    <r>
      <rPr>
        <sz val="10"/>
        <color theme="1"/>
        <rFont val="Arial"/>
        <family val="2"/>
      </rPr>
      <t xml:space="preserve">
              • the information provided in this Grant Application is correct and complete;
              • I am authorised to complete and submit this application;
              • this application relates to employee(s) of this business (or others eligible 
                under the scheme requirements) and I have their consent to submit this 
                information; and
              • no other application has been submitted in respect of the same course 
                attendance dates or achievement to which this application relates.
</t>
    </r>
    <r>
      <rPr>
        <b/>
        <sz val="10"/>
        <color theme="1"/>
        <rFont val="Arial"/>
        <family val="2"/>
      </rPr>
      <t>I confirm that:</t>
    </r>
    <r>
      <rPr>
        <sz val="10"/>
        <color theme="1"/>
        <rFont val="Arial"/>
        <family val="2"/>
      </rPr>
      <t xml:space="preserve"> 
              • I have and will continue to comply with the Grants Scheme Policy and 
                requirements specific to each grant type including keeping all supporting 
                information for the purpose of verification, permitting audit visits, notifying 
                CITB of any material change, repaying any grant paid in error or overpaid.
</t>
    </r>
    <r>
      <rPr>
        <b/>
        <sz val="10"/>
        <color theme="1"/>
        <rFont val="Arial"/>
        <family val="2"/>
      </rPr>
      <t xml:space="preserve">I understand and agree that CITB (and/or its agents or auditors): </t>
    </r>
    <r>
      <rPr>
        <sz val="10"/>
        <color theme="1"/>
        <rFont val="Arial"/>
        <family val="2"/>
      </rPr>
      <t xml:space="preserve">
              • reserves the right to carry out verification checks to ensure this application 
                is valid and made in accordance with the Grants Scheme Policy and 
                specific requirements;
              • may process personal data contained in this application in accordance with 
                our Privacy Policy;
              • may withhold payment of future grant applications or reclaim grant paid 
                should the employer be in breach of this declaration and that this may 
                involve legal proceedings to recover such sums.</t>
    </r>
  </si>
  <si>
    <t xml:space="preserve">(if applicable)   </t>
  </si>
  <si>
    <t xml:space="preserve">Your reference   </t>
  </si>
  <si>
    <r>
      <rPr>
        <b/>
        <sz val="16"/>
        <color theme="6"/>
        <rFont val="Arial"/>
        <family val="2"/>
      </rPr>
      <t>How CITB uses your information</t>
    </r>
    <r>
      <rPr>
        <sz val="10"/>
        <color theme="1"/>
        <rFont val="Arial"/>
        <family val="2"/>
      </rPr>
      <t xml:space="preserve">
All information provided to CITB will be processed in accordance with the Industrial Training Act 1982, the UK Data Protection Act and the UK General Data Protection Regulations, as replaced, amended or updated, as applicable. 
The information you provide to CITB in completing this application will be used for purposes connected with all of CITB’s functions as an Industrial Training Board.
These purposes are set out in our Privacy Policy on our website at </t>
    </r>
    <r>
      <rPr>
        <b/>
        <sz val="10"/>
        <color theme="1"/>
        <rFont val="Arial"/>
        <family val="2"/>
      </rPr>
      <t>citb.co.uk/privacy</t>
    </r>
    <r>
      <rPr>
        <sz val="10"/>
        <color theme="1"/>
        <rFont val="Arial"/>
        <family val="2"/>
      </rPr>
      <t>.</t>
    </r>
  </si>
  <si>
    <t>If you are a third party submitting this application on behalf of a CITB-registered employer, the employer must provide, or have already
provided, written permission to CITB for you to submit grant applications on their behalf.</t>
  </si>
  <si>
    <t>SHORT COURSE ACHIEVEMENT</t>
  </si>
  <si>
    <t>Employer declaration signed</t>
  </si>
  <si>
    <t>Employer name</t>
  </si>
  <si>
    <t>Employer CITB registration number</t>
  </si>
  <si>
    <t xml:space="preserve">
Only one application per leaner will be accepted and the final deadline for submission is 31 July 2027.  
Learners must have started by 31 March 2026
</t>
  </si>
  <si>
    <t>Accepted Grant total</t>
  </si>
  <si>
    <t>Approved Short Course details</t>
  </si>
  <si>
    <r>
      <rPr>
        <b/>
        <sz val="11"/>
        <color theme="0"/>
        <rFont val="Arial"/>
        <family val="2"/>
      </rPr>
      <t>Learner details</t>
    </r>
    <r>
      <rPr>
        <sz val="11"/>
        <color theme="0"/>
        <rFont val="Arial"/>
        <family val="2"/>
      </rPr>
      <t xml:space="preserve">
</t>
    </r>
    <r>
      <rPr>
        <sz val="10"/>
        <color theme="0"/>
        <rFont val="Arial"/>
        <family val="2"/>
      </rPr>
      <t>This grant is available for all directly employed Pay As You Earn (PAYE) staff and all sub-contractors</t>
    </r>
  </si>
  <si>
    <t>Office use only</t>
  </si>
  <si>
    <t>Programme</t>
  </si>
  <si>
    <t>Title of approved short course 
achieved (Auto populated)</t>
  </si>
  <si>
    <t>GET Code
(Auto populated)</t>
  </si>
  <si>
    <t>Have you applied for the short course grant via a different method</t>
  </si>
  <si>
    <t>Programme start date</t>
  </si>
  <si>
    <r>
      <t xml:space="preserve">Achievement date
</t>
    </r>
    <r>
      <rPr>
        <sz val="11"/>
        <color rgb="FF194375"/>
        <rFont val="Arial"/>
        <family val="2"/>
      </rPr>
      <t>(dd/mm/yy)</t>
    </r>
  </si>
  <si>
    <t>Phoenix ID</t>
  </si>
  <si>
    <t>National Insurance Number</t>
  </si>
  <si>
    <t>First name</t>
  </si>
  <si>
    <t>Last Name</t>
  </si>
  <si>
    <r>
      <t>Date of birth</t>
    </r>
    <r>
      <rPr>
        <sz val="11"/>
        <color rgb="FF194375"/>
        <rFont val="Arial"/>
        <family val="2"/>
      </rPr>
      <t xml:space="preserve">
(dd/mm/yy)</t>
    </r>
  </si>
  <si>
    <t xml:space="preserve">Street 1 </t>
  </si>
  <si>
    <t>Postcode</t>
  </si>
  <si>
    <r>
      <t>Date joined employer</t>
    </r>
    <r>
      <rPr>
        <sz val="11"/>
        <color rgb="FF194375"/>
        <rFont val="Arial"/>
        <family val="2"/>
      </rPr>
      <t xml:space="preserve">
(dd/mm/yy)</t>
    </r>
  </si>
  <si>
    <t>GET Value</t>
  </si>
  <si>
    <t>Accepted</t>
  </si>
  <si>
    <t>Column1</t>
  </si>
  <si>
    <t>SAP Provider</t>
  </si>
  <si>
    <t>SAP Occupation</t>
  </si>
  <si>
    <t>SAP Programme Training Modules (title)</t>
  </si>
  <si>
    <t>Are these Approved CITB Training Standards (Yes/No)</t>
  </si>
  <si>
    <t>If so, provide GET Code</t>
  </si>
  <si>
    <t>Processed on behalf of the employer through the ATO Portal (Yes/No)</t>
  </si>
  <si>
    <t>Grant tier</t>
  </si>
  <si>
    <t>SAP Occupation Total Grant Value</t>
  </si>
  <si>
    <t>Remaining</t>
  </si>
  <si>
    <t>Number of short courses</t>
  </si>
  <si>
    <t>All Mastic Ltd</t>
  </si>
  <si>
    <t>Joint Sealant Application</t>
  </si>
  <si>
    <t>External powered Access course - Boom &amp; Scissor</t>
  </si>
  <si>
    <t>Yes</t>
  </si>
  <si>
    <t>GET1290</t>
  </si>
  <si>
    <t>No</t>
  </si>
  <si>
    <t>External Abrasive Wheels Course</t>
  </si>
  <si>
    <t>GET3098</t>
  </si>
  <si>
    <t>Heritage Carpentry</t>
  </si>
  <si>
    <t>External PASMA Tower Scaffold for Users' Course</t>
  </si>
  <si>
    <t>GET1323</t>
  </si>
  <si>
    <t>Heritage Plastering</t>
  </si>
  <si>
    <t>BS8000 part 16 test paper</t>
  </si>
  <si>
    <t>GET2168</t>
  </si>
  <si>
    <t>Heritage Stonemasonry</t>
  </si>
  <si>
    <t>Fire rated sealants</t>
  </si>
  <si>
    <t>GET2169</t>
  </si>
  <si>
    <t>Drilling &amp; Sawing</t>
  </si>
  <si>
    <t>Introduction to sealant application gunning techniques</t>
  </si>
  <si>
    <t>GET2170</t>
  </si>
  <si>
    <t>Hire Desk</t>
  </si>
  <si>
    <t>Introduction to sealant application, preparation</t>
  </si>
  <si>
    <t>GET2171</t>
  </si>
  <si>
    <t>Hire Technician Maintenance</t>
  </si>
  <si>
    <t>Introduction to sealant application tooling techniques</t>
  </si>
  <si>
    <t>GET2172</t>
  </si>
  <si>
    <t>Roofing (Liquid)</t>
  </si>
  <si>
    <t>CTC</t>
  </si>
  <si>
    <t>Architectural recognition</t>
  </si>
  <si>
    <t>GET2092</t>
  </si>
  <si>
    <t>Roofing (Metal)</t>
  </si>
  <si>
    <t>Bench joinery, workshop &amp; on site</t>
  </si>
  <si>
    <t>GET2137</t>
  </si>
  <si>
    <t>Roofing (slating &amp; tiling)</t>
  </si>
  <si>
    <t>Heavy timber framework</t>
  </si>
  <si>
    <t>GET2094</t>
  </si>
  <si>
    <t>Demolition</t>
  </si>
  <si>
    <t>Material identification for heritage carpentry</t>
  </si>
  <si>
    <t>GET2095</t>
  </si>
  <si>
    <t>Structural Post &amp; Beam</t>
  </si>
  <si>
    <t>Defect recognition, cause and effect for heritage carpentry</t>
  </si>
  <si>
    <t>GET2077</t>
  </si>
  <si>
    <t>Damp &amp; Timber</t>
  </si>
  <si>
    <t>Specialist techniques for heritage carpentry</t>
  </si>
  <si>
    <t>GET2078</t>
  </si>
  <si>
    <t>Structural Waterproofing</t>
  </si>
  <si>
    <t>Conservation and restoration of timber-based products</t>
  </si>
  <si>
    <t>GET2093</t>
  </si>
  <si>
    <t>Façade Preservation</t>
  </si>
  <si>
    <t>Stone Fixing</t>
  </si>
  <si>
    <t>Working with lime in buildings</t>
  </si>
  <si>
    <t>GET3296</t>
  </si>
  <si>
    <t>Road safety marking</t>
  </si>
  <si>
    <t>Solid plaster surface application</t>
  </si>
  <si>
    <t>GET3215</t>
  </si>
  <si>
    <t>Single Ply Roofing</t>
  </si>
  <si>
    <t>Solid plaster surface aconservation</t>
  </si>
  <si>
    <t>GET3212</t>
  </si>
  <si>
    <t>Passive Fire Protection</t>
  </si>
  <si>
    <t>Fibrous plasterwork - materials, selecting, handling and mixing</t>
  </si>
  <si>
    <t>GET3216</t>
  </si>
  <si>
    <t>Fibrous plasterwork - Conservation</t>
  </si>
  <si>
    <t>GET3211</t>
  </si>
  <si>
    <t>Identification of materials for heritage masonry introduction</t>
  </si>
  <si>
    <t>GET3503</t>
  </si>
  <si>
    <t>Defect recognition, cause and effect for heritage masonry</t>
  </si>
  <si>
    <t>GET1099</t>
  </si>
  <si>
    <t>Setting out stonemasonry intermediate</t>
  </si>
  <si>
    <t>GET3422</t>
  </si>
  <si>
    <t>Conservation and restoration of stonemasonry</t>
  </si>
  <si>
    <t>GET1102</t>
  </si>
  <si>
    <t>Setting out and erecting complex stonemasonry structures</t>
  </si>
  <si>
    <t>GET1103</t>
  </si>
  <si>
    <t>DSA</t>
  </si>
  <si>
    <t>DSA 1day Health and Safety Awareness</t>
  </si>
  <si>
    <t>GET1590</t>
  </si>
  <si>
    <t>Operating diamond core drilling equipment</t>
  </si>
  <si>
    <t>GET3568</t>
  </si>
  <si>
    <t>Operating handheld concrete cutting saws</t>
  </si>
  <si>
    <t>GET3571</t>
  </si>
  <si>
    <t>Operating floor sawing equipment</t>
  </si>
  <si>
    <t>GET3570</t>
  </si>
  <si>
    <t>Operating diamond bladed track saws</t>
  </si>
  <si>
    <t>GET3569</t>
  </si>
  <si>
    <t>Towers for users</t>
  </si>
  <si>
    <t>Combined towers and low-level for users</t>
  </si>
  <si>
    <t>GET1325</t>
  </si>
  <si>
    <t>Bursting</t>
  </si>
  <si>
    <t>GET2778</t>
  </si>
  <si>
    <t>Operating diamond wire sawing equipment</t>
  </si>
  <si>
    <t>GET3574</t>
  </si>
  <si>
    <t>Hand held hydraulic concrete crushing</t>
  </si>
  <si>
    <t>GET1587</t>
  </si>
  <si>
    <t>Operating remote controlled plant for crushing and breaking</t>
  </si>
  <si>
    <t>GET3572</t>
  </si>
  <si>
    <t>HAE</t>
  </si>
  <si>
    <t>Hire equipment - Health &amp; safety in equipment hire</t>
  </si>
  <si>
    <t>GET2052</t>
  </si>
  <si>
    <t>Hand arm vibration in construction</t>
  </si>
  <si>
    <t>GET2377</t>
  </si>
  <si>
    <t>Hire Equipment Service Technician (HEST) - electrical testing of plant and hire equipment</t>
  </si>
  <si>
    <t>GET2573</t>
  </si>
  <si>
    <t>Tool Hire Product Awareness Training (THPAT) - angle grinders, chop saws</t>
  </si>
  <si>
    <t>GET2583</t>
  </si>
  <si>
    <t>Tool hire product awareness training (THPAT) - for core cutting and gas nailers</t>
  </si>
  <si>
    <t>GET2591</t>
  </si>
  <si>
    <t>Tool hire product awareness training (THPAT) - small plant</t>
  </si>
  <si>
    <t>GET2595</t>
  </si>
  <si>
    <t>Hire of ladders and low level staging</t>
  </si>
  <si>
    <t>GET2087</t>
  </si>
  <si>
    <t>Tool Hire Product Awareness Training (THPAT) for generators and lighting towers</t>
  </si>
  <si>
    <t>GET2596</t>
  </si>
  <si>
    <t>Hire procedures and practical applications</t>
  </si>
  <si>
    <t>GET2057</t>
  </si>
  <si>
    <t>Hire equipment service technician (HEST) - mechanical equipment</t>
  </si>
  <si>
    <t>GET2576</t>
  </si>
  <si>
    <t>Hire equipment service technician (HEST) - materials hoists</t>
  </si>
  <si>
    <t>GET2574</t>
  </si>
  <si>
    <t>Hire equipment service technician (HEST) - welding, heating and cutting equipment</t>
  </si>
  <si>
    <t>GET2582</t>
  </si>
  <si>
    <t>Hire equipment service technician (HEST) - non-mechanical equipment</t>
  </si>
  <si>
    <t>GET2577</t>
  </si>
  <si>
    <t>Hire equipment service technician (HEST) - small plant</t>
  </si>
  <si>
    <t>GET2580</t>
  </si>
  <si>
    <t>Hire equipment service technician (HEST) - powered access</t>
  </si>
  <si>
    <t>GET2578</t>
  </si>
  <si>
    <t>Hire equipment service technician (HEST) - road-tow equipment</t>
  </si>
  <si>
    <t>GET2579</t>
  </si>
  <si>
    <t>Hire Equipment Service Technician (HEST) - generators and lighting towers</t>
  </si>
  <si>
    <t>GET2575</t>
  </si>
  <si>
    <t>Hire equipment service technician (HEST) - traffic management equipment</t>
  </si>
  <si>
    <t>GET2581</t>
  </si>
  <si>
    <t>LRWA</t>
  </si>
  <si>
    <t>Glass reinforced polyesters (GRP)</t>
  </si>
  <si>
    <t>GET1826</t>
  </si>
  <si>
    <t>Liquid applied membranes introduction</t>
  </si>
  <si>
    <t>GET1832</t>
  </si>
  <si>
    <t>Roof structures terminology and types</t>
  </si>
  <si>
    <t>GET2122</t>
  </si>
  <si>
    <t>Single pack polyurethanes</t>
  </si>
  <si>
    <t>GET1840</t>
  </si>
  <si>
    <t>Two pack polyurethanes and flexible polyesters</t>
  </si>
  <si>
    <t>GET1842</t>
  </si>
  <si>
    <t>Tapered insulation systems</t>
  </si>
  <si>
    <t>GET1841</t>
  </si>
  <si>
    <t>Insulation calculations, condensation risk and vapour control layers</t>
  </si>
  <si>
    <t>GET1827</t>
  </si>
  <si>
    <t>Details, terminations, flashings, gutters, night seals, faults and rectification</t>
  </si>
  <si>
    <t>GET1824</t>
  </si>
  <si>
    <t>Hot applied roof membranes: rubberised bitumen</t>
  </si>
  <si>
    <t>GET2108</t>
  </si>
  <si>
    <t>Roof felt products and application</t>
  </si>
  <si>
    <t>GET1837</t>
  </si>
  <si>
    <t>Inspection, maintenance and repairs for liquid roofing</t>
  </si>
  <si>
    <t>GET1828</t>
  </si>
  <si>
    <t>Polymethyl methacrylates (acrylic glass)</t>
  </si>
  <si>
    <t>Rooflights, maintenance and waterproofing</t>
  </si>
  <si>
    <t>GET1838</t>
  </si>
  <si>
    <t>Project planning and preparation</t>
  </si>
  <si>
    <t>GET2120</t>
  </si>
  <si>
    <t>Balconies, podiums and inverted roof systems</t>
  </si>
  <si>
    <t>GET1822</t>
  </si>
  <si>
    <t>Adhesives, sealants and bitumen for liquid roofing</t>
  </si>
  <si>
    <t>GET1821</t>
  </si>
  <si>
    <t>Green roofs</t>
  </si>
  <si>
    <t>GET1903</t>
  </si>
  <si>
    <t>Introduction to liquid roofing</t>
  </si>
  <si>
    <t>GET1830</t>
  </si>
  <si>
    <t>LSTA</t>
  </si>
  <si>
    <t>Lead Sheet Craft Operative (Flashings)</t>
  </si>
  <si>
    <t>GET3302</t>
  </si>
  <si>
    <t>Lead Sheet Craft Operative (Weatherings)</t>
  </si>
  <si>
    <t>GET3304</t>
  </si>
  <si>
    <t>Lead Sheet Craft Operative (Flat and Pitched Roofing)</t>
  </si>
  <si>
    <t>GET3303</t>
  </si>
  <si>
    <t>Lead Sheet Craft Operative (Cladding and Dormers)</t>
  </si>
  <si>
    <t>GET3301</t>
  </si>
  <si>
    <t>Traditional intermediate hard metal craft module 1 joints, seams and flashings</t>
  </si>
  <si>
    <t>GET1261</t>
  </si>
  <si>
    <t>Traditional intermediate hard metal craft module 2 weatherings</t>
  </si>
  <si>
    <t>GET1262</t>
  </si>
  <si>
    <t>Traditional intermediate hard metal craft module 3 roofs and gutters</t>
  </si>
  <si>
    <t>GET1263</t>
  </si>
  <si>
    <t>Traditional intermediate hard metal craft module 4 cladding and dormers</t>
  </si>
  <si>
    <t>GET1264</t>
  </si>
  <si>
    <t>Specialist Lead Craft Operative</t>
  </si>
  <si>
    <t>GET3305</t>
  </si>
  <si>
    <t>Traditional advanced hard metal craft</t>
  </si>
  <si>
    <t>GET1265</t>
  </si>
  <si>
    <t>NCTS</t>
  </si>
  <si>
    <t>Lead sheet welding basic</t>
  </si>
  <si>
    <t>GET0188</t>
  </si>
  <si>
    <t>Lead sheet Craft Operative - Basic Bossing</t>
  </si>
  <si>
    <t>GET3309</t>
  </si>
  <si>
    <t>Heritage lead sheet decorative work and casting</t>
  </si>
  <si>
    <t>GET3323</t>
  </si>
  <si>
    <t>Traditional basic hard metal craft</t>
  </si>
  <si>
    <t>GET1260</t>
  </si>
  <si>
    <t>Natural slating introduction</t>
  </si>
  <si>
    <t>GET2610</t>
  </si>
  <si>
    <t>Plain tiling introduction</t>
  </si>
  <si>
    <t>GET2359</t>
  </si>
  <si>
    <t>Plain tiling (including background materials and flashings)</t>
  </si>
  <si>
    <t>GET2611</t>
  </si>
  <si>
    <t>Batten and membrane installation</t>
  </si>
  <si>
    <t>GET2355</t>
  </si>
  <si>
    <t>Interlocking tiles introduction</t>
  </si>
  <si>
    <t>GET2356</t>
  </si>
  <si>
    <t>Interlocking tiling</t>
  </si>
  <si>
    <t>GET2357</t>
  </si>
  <si>
    <t>Working with lead in pitched roofing</t>
  </si>
  <si>
    <t>GET2607</t>
  </si>
  <si>
    <t>Estimating for slating and tiling</t>
  </si>
  <si>
    <t>GET2061</t>
  </si>
  <si>
    <t>Relaying heritage roof tiles - GET3353</t>
  </si>
  <si>
    <t>GET3353</t>
  </si>
  <si>
    <t>Relaying heritage roof slates - GET3354</t>
  </si>
  <si>
    <t>GET3354</t>
  </si>
  <si>
    <t>Prepare roof for re-slating - GET3355</t>
  </si>
  <si>
    <t>GET3355</t>
  </si>
  <si>
    <t>Prepare roof for re-tiling - GET3356</t>
  </si>
  <si>
    <t>GET3356</t>
  </si>
  <si>
    <t>Repair Heritage Roof Slates and Tiles - GET3357</t>
  </si>
  <si>
    <t>GET3357</t>
  </si>
  <si>
    <t>NDTG Scotland</t>
  </si>
  <si>
    <t>Asbestos awareness</t>
  </si>
  <si>
    <t>GET0096</t>
  </si>
  <si>
    <t>Asbestos non-licensed operative</t>
  </si>
  <si>
    <t>GET2839</t>
  </si>
  <si>
    <t>CCDO Demolition Labourer Safety Awareness</t>
  </si>
  <si>
    <t>GET0247</t>
  </si>
  <si>
    <t>Abrasive wheels theory training</t>
  </si>
  <si>
    <t>Mental health awareness</t>
  </si>
  <si>
    <t>GET2336</t>
  </si>
  <si>
    <t>Working at Height Novice</t>
  </si>
  <si>
    <t>GET3319</t>
  </si>
  <si>
    <t>Environmental awareness introduction in construction</t>
  </si>
  <si>
    <t>GET3351</t>
  </si>
  <si>
    <t>Mobile Oxy-Fuel Gas User Safety Practice and Procedures</t>
  </si>
  <si>
    <t>GET2875</t>
  </si>
  <si>
    <t>MEWP operator PAL +</t>
  </si>
  <si>
    <t>GET2812</t>
  </si>
  <si>
    <t>Quick hitch coupler safety</t>
  </si>
  <si>
    <t>GET2381</t>
  </si>
  <si>
    <t>Demolition plant: materials processing training</t>
  </si>
  <si>
    <t>GET0723</t>
  </si>
  <si>
    <t>Demolition plant simulator foundation training</t>
  </si>
  <si>
    <t>GET1266</t>
  </si>
  <si>
    <t>Take control vehicle marshalling in construction</t>
  </si>
  <si>
    <t>GET2668</t>
  </si>
  <si>
    <t>Detection of buried utilities for construction using electromagnetic location â€“ EML Training</t>
  </si>
  <si>
    <t>GET3324</t>
  </si>
  <si>
    <t>CCDO Demolition Refurbishment Operative Safety Awareness</t>
  </si>
  <si>
    <t>GET0248</t>
  </si>
  <si>
    <t>Asbestos non-licensed operative refresher</t>
  </si>
  <si>
    <t>GET2827</t>
  </si>
  <si>
    <t>Confined spaces in construction medium risk - GET3492</t>
  </si>
  <si>
    <t>GET3492</t>
  </si>
  <si>
    <t>OFTF</t>
  </si>
  <si>
    <t>Lifting and moving heavy timbers</t>
  </si>
  <si>
    <t>GET2920</t>
  </si>
  <si>
    <t>Low-level towers for users</t>
  </si>
  <si>
    <t>GET1324</t>
  </si>
  <si>
    <t>Working at heights</t>
  </si>
  <si>
    <t>GET0177</t>
  </si>
  <si>
    <t>Scribing timbers for structural timber frames</t>
  </si>
  <si>
    <t>GET2155</t>
  </si>
  <si>
    <t>Design and drawing for structural timber frames</t>
  </si>
  <si>
    <t>GET0613</t>
  </si>
  <si>
    <t>Selecting, converting and grading timber</t>
  </si>
  <si>
    <t>GET2923</t>
  </si>
  <si>
    <t>Introduction to joint design and frame engineering</t>
  </si>
  <si>
    <t>GET2161</t>
  </si>
  <si>
    <t>Setting out for structural timber frames</t>
  </si>
  <si>
    <t>GET2154</t>
  </si>
  <si>
    <t>Fabricating structural timber frames</t>
  </si>
  <si>
    <t>GET2160</t>
  </si>
  <si>
    <t>Site erection of structural timber frames</t>
  </si>
  <si>
    <t>GET2153</t>
  </si>
  <si>
    <t>Timber conservation and repairing timber frames</t>
  </si>
  <si>
    <t>GET2156</t>
  </si>
  <si>
    <t>Specialist techniques for heritage wood occupations</t>
  </si>
  <si>
    <t>Conservation or restoration of timber-based products</t>
  </si>
  <si>
    <t>PCA</t>
  </si>
  <si>
    <t>Building preservation introduction</t>
  </si>
  <si>
    <t>GET3248</t>
  </si>
  <si>
    <t>Building construction and terminology</t>
  </si>
  <si>
    <t>GET3247</t>
  </si>
  <si>
    <t>Treatment application plant and equipment</t>
  </si>
  <si>
    <t>GET3254</t>
  </si>
  <si>
    <t>Preparation for applying timber treatment products and masonry biocide</t>
  </si>
  <si>
    <t>GET3252</t>
  </si>
  <si>
    <t>Exposure of a dry rot outbreak</t>
  </si>
  <si>
    <t>GET3249</t>
  </si>
  <si>
    <t>Timber treatment building repairs</t>
  </si>
  <si>
    <t>GET3255</t>
  </si>
  <si>
    <t>Rising damp and its control</t>
  </si>
  <si>
    <t>GET3253</t>
  </si>
  <si>
    <t>Internal fixing of cavity drainage membranes</t>
  </si>
  <si>
    <t>GET3251</t>
  </si>
  <si>
    <t>Exterior wall surface preparation and the application of a surface water repellent</t>
  </si>
  <si>
    <t>GET3250</t>
  </si>
  <si>
    <t>PCA qualified technician training (structural waterproofing)</t>
  </si>
  <si>
    <t>GET2115</t>
  </si>
  <si>
    <t>Installing and maintaining work area protection</t>
  </si>
  <si>
    <t>GET2726</t>
  </si>
  <si>
    <t>Operate tools, plant and equipment</t>
  </si>
  <si>
    <t>GET3095</t>
  </si>
  <si>
    <t>Inspect and complete user maintenance on plant and machinery (2)</t>
  </si>
  <si>
    <t>GET3093</t>
  </si>
  <si>
    <t>Prepare surfaces for structural waterproofing</t>
  </si>
  <si>
    <t>GET3097</t>
  </si>
  <si>
    <t>Apply liquid, multi-pack, resin and mastic asphalt systems</t>
  </si>
  <si>
    <t>GET3092</t>
  </si>
  <si>
    <t>Install sheet membrane systems</t>
  </si>
  <si>
    <t>GET3094</t>
  </si>
  <si>
    <t>Install cavity drainage membrane systems</t>
  </si>
  <si>
    <t>GET2727</t>
  </si>
  <si>
    <t>Install drains, sumps and pumping ancillaries</t>
  </si>
  <si>
    <t>GET2728</t>
  </si>
  <si>
    <t>Prepare for and apply concrete</t>
  </si>
  <si>
    <t>GET3096</t>
  </si>
  <si>
    <t>Set out secondary dimensional work control</t>
  </si>
  <si>
    <t>Prepare &amp; install gas membranes</t>
  </si>
  <si>
    <t>Dismantling and removing temporary work area protection and safety equipment</t>
  </si>
  <si>
    <t>Priestman Associates</t>
  </si>
  <si>
    <t>Chemical and water cleaning; health, safety and environment</t>
  </si>
  <si>
    <t>GET2102</t>
  </si>
  <si>
    <t>Substrates</t>
  </si>
  <si>
    <t>GET2125</t>
  </si>
  <si>
    <t>Abrasive blast cleaning</t>
  </si>
  <si>
    <t>GET3346</t>
  </si>
  <si>
    <t>Chemical cleaning equipment operation</t>
  </si>
  <si>
    <t>GET2103</t>
  </si>
  <si>
    <t>Pointing and jointing introduction</t>
  </si>
  <si>
    <t>GET2119</t>
  </si>
  <si>
    <t>Testing and repair</t>
  </si>
  <si>
    <t>GET1772</t>
  </si>
  <si>
    <t>Pointing and jointing advanced</t>
  </si>
  <si>
    <t>GET2116</t>
  </si>
  <si>
    <t>Preparation and use of mortar</t>
  </si>
  <si>
    <t>GET2613</t>
  </si>
  <si>
    <t>RSMA</t>
  </si>
  <si>
    <t>COSHH for road marking operatives</t>
  </si>
  <si>
    <t>GET2139</t>
  </si>
  <si>
    <t>NHSS 12A/B Temporary Traffic Management Basic Course (TTMBC)</t>
  </si>
  <si>
    <t>GET2686</t>
  </si>
  <si>
    <t>NHSS 12D M1 Mobile Works on Single Carriageways</t>
  </si>
  <si>
    <t>GET2718</t>
  </si>
  <si>
    <t>Hand held line removal</t>
  </si>
  <si>
    <t>GET2067</t>
  </si>
  <si>
    <t>Hand applied screed markings</t>
  </si>
  <si>
    <t>GET2062</t>
  </si>
  <si>
    <t>Pedestrian applicator</t>
  </si>
  <si>
    <t>GET2068</t>
  </si>
  <si>
    <t>Preformed, temporary markings &amp; surface mounted studs</t>
  </si>
  <si>
    <t>GET2069</t>
  </si>
  <si>
    <t>Introduction to health and safety in construction</t>
  </si>
  <si>
    <t>GET2382</t>
  </si>
  <si>
    <t>Airless spray paint machine (GRACO)</t>
  </si>
  <si>
    <t>Near miss reporting for road marking operatives</t>
  </si>
  <si>
    <t>GET2082</t>
  </si>
  <si>
    <t>Fairness, inclusion and respect awareness</t>
  </si>
  <si>
    <t>GET2734</t>
  </si>
  <si>
    <t>SPRA</t>
  </si>
  <si>
    <t>Installation of roof lights to all roofs</t>
  </si>
  <si>
    <t>GET0273</t>
  </si>
  <si>
    <t>Roofing estimating</t>
  </si>
  <si>
    <t>GET2830</t>
  </si>
  <si>
    <t>Rooftop Safety Training</t>
  </si>
  <si>
    <t>GET2833</t>
  </si>
  <si>
    <t>Compiling roof specifications</t>
  </si>
  <si>
    <t>GET2831</t>
  </si>
  <si>
    <t>Application details in single ply roofing</t>
  </si>
  <si>
    <t>GET1778</t>
  </si>
  <si>
    <t>Building regulations and standards</t>
  </si>
  <si>
    <t>GET1777</t>
  </si>
  <si>
    <t>Design principles of single ply roofing</t>
  </si>
  <si>
    <t>GET1776</t>
  </si>
  <si>
    <t>Methods of attachment</t>
  </si>
  <si>
    <t>GET2112</t>
  </si>
  <si>
    <t>Preparation of roof decking for existing roof</t>
  </si>
  <si>
    <t>GET1775</t>
  </si>
  <si>
    <t>Single ply roofing advanced</t>
  </si>
  <si>
    <t>GET1774</t>
  </si>
  <si>
    <t>Single ply roofing introduction</t>
  </si>
  <si>
    <t>GET1773</t>
  </si>
  <si>
    <t>Thermal insulation for single ply roofing</t>
  </si>
  <si>
    <t>GET1770</t>
  </si>
  <si>
    <t>Tools and equipment used with single ply roofing</t>
  </si>
  <si>
    <t>GET1771</t>
  </si>
  <si>
    <t>Types of roof systems</t>
  </si>
  <si>
    <t>GET1769</t>
  </si>
  <si>
    <t>Waterproof membrane roofing systems installation</t>
  </si>
  <si>
    <t>GET2130</t>
  </si>
  <si>
    <t>Waterproofing membranes</t>
  </si>
  <si>
    <t>GET2132</t>
  </si>
  <si>
    <t>TAC</t>
  </si>
  <si>
    <t>Diamond tipped segmented blades</t>
  </si>
  <si>
    <t>GET2341</t>
  </si>
  <si>
    <t>Gas membrane unloading, storage and preparation</t>
  </si>
  <si>
    <t>Ground Preparation</t>
  </si>
  <si>
    <t>GET2759</t>
  </si>
  <si>
    <t>Grant Tier 1</t>
  </si>
  <si>
    <t xml:space="preserve">Gas membranes preparing to install </t>
  </si>
  <si>
    <t>GET2760</t>
  </si>
  <si>
    <t>Gas membrane unloading, storage and preparation refresher</t>
  </si>
  <si>
    <t>GET2761</t>
  </si>
  <si>
    <t>Grant Tier 1 - Refresher</t>
  </si>
  <si>
    <t>Gas membranes preparing to install refresher</t>
  </si>
  <si>
    <t>GET2762</t>
  </si>
  <si>
    <t>Working at Height</t>
  </si>
  <si>
    <t>Standard title</t>
  </si>
  <si>
    <t>Occupational area</t>
  </si>
  <si>
    <t>Grant/TS code</t>
  </si>
  <si>
    <t>Grant Value</t>
  </si>
  <si>
    <t>Remaining in grant scheme</t>
  </si>
  <si>
    <t>Grant Value 2</t>
  </si>
  <si>
    <t>SAP</t>
  </si>
  <si>
    <t>Temporary Works Supervisor</t>
  </si>
  <si>
    <t>Health, Safety and Environment</t>
  </si>
  <si>
    <t>GET0017</t>
  </si>
  <si>
    <t>Health and Safety for Construction Directors - SSP</t>
  </si>
  <si>
    <t>GET0038</t>
  </si>
  <si>
    <t>Health and Safety in Construction Site Management - SSP</t>
  </si>
  <si>
    <t>GET0039</t>
  </si>
  <si>
    <t>Grant Tier 3</t>
  </si>
  <si>
    <t>Health and Safety in Construction Site Supervision - SSP</t>
  </si>
  <si>
    <t>GET0040</t>
  </si>
  <si>
    <t>Grant Tier 2</t>
  </si>
  <si>
    <t>Drainage and Stormwater Management in Construction</t>
  </si>
  <si>
    <t>Civil Engineering</t>
  </si>
  <si>
    <t>GET0049</t>
  </si>
  <si>
    <t>Lime Plastering Introduction</t>
  </si>
  <si>
    <t>Plastering</t>
  </si>
  <si>
    <t>GET0064</t>
  </si>
  <si>
    <t>Vehicle Shunting (PUWER) Training</t>
  </si>
  <si>
    <t>Plant Short Duration Training</t>
  </si>
  <si>
    <t>GET0074</t>
  </si>
  <si>
    <t>Slurry Micro Surfacing Operator</t>
  </si>
  <si>
    <t>Road Building and Repair</t>
  </si>
  <si>
    <t>GET0077</t>
  </si>
  <si>
    <t>Asbestos licensed scaffolding operative</t>
  </si>
  <si>
    <t>Asbestos</t>
  </si>
  <si>
    <t>GET0094</t>
  </si>
  <si>
    <t>Asbestos Surveying and Sampling Strategies</t>
  </si>
  <si>
    <t>GET0095</t>
  </si>
  <si>
    <t>Asbestos Awareness</t>
  </si>
  <si>
    <t>Exothermic Welding in Construction</t>
  </si>
  <si>
    <t>GET0109</t>
  </si>
  <si>
    <t>Safe Earth Testing in Construction</t>
  </si>
  <si>
    <t>GET0114</t>
  </si>
  <si>
    <t>Formwork Introduction</t>
  </si>
  <si>
    <t>GET0128</t>
  </si>
  <si>
    <t>Concrete Pump Operator Training</t>
  </si>
  <si>
    <t>Concrete</t>
  </si>
  <si>
    <t>GET0133</t>
  </si>
  <si>
    <t>Concrete Pump Supervisor Training</t>
  </si>
  <si>
    <t>GET0134</t>
  </si>
  <si>
    <t>Falsework Systems Installation, Use and Removal</t>
  </si>
  <si>
    <t>GET0140</t>
  </si>
  <si>
    <t>Concrete Testing to BSEN206-1</t>
  </si>
  <si>
    <t>GET0142</t>
  </si>
  <si>
    <t>Lead Sheet Welding Basic</t>
  </si>
  <si>
    <t>British Gypsum Site Managers Certificate</t>
  </si>
  <si>
    <t>Interior Systems</t>
  </si>
  <si>
    <t>GET0200</t>
  </si>
  <si>
    <t>Ceiling Fixing Installation</t>
  </si>
  <si>
    <t>GET0203</t>
  </si>
  <si>
    <t>Metal Roofing Design Introduction</t>
  </si>
  <si>
    <t>GET0221</t>
  </si>
  <si>
    <t>Operation and Maintenance Manuals for Roofing Systems</t>
  </si>
  <si>
    <t>GET0229</t>
  </si>
  <si>
    <t>Standing Seam Roofing</t>
  </si>
  <si>
    <t>GET0234</t>
  </si>
  <si>
    <t>CCDO Advanced Demolition Operative Safety Awareness</t>
  </si>
  <si>
    <t>GET0249</t>
  </si>
  <si>
    <t>CCDO Demolition Chargehand Safety Awareness</t>
  </si>
  <si>
    <t>GET0250</t>
  </si>
  <si>
    <t>CCDO Demolition Site Supervisor Safety Awareness</t>
  </si>
  <si>
    <t>GET0251</t>
  </si>
  <si>
    <t>CCDO Demolition Project Manager Safety Awareness</t>
  </si>
  <si>
    <t>GET0252</t>
  </si>
  <si>
    <t>CCDO Demolition Refurbishment Operative Safety Awareness Refresher</t>
  </si>
  <si>
    <t>GET0253</t>
  </si>
  <si>
    <t>CCDO Advance Demolition Operative Safety Awareness Refresher</t>
  </si>
  <si>
    <t>GET0254</t>
  </si>
  <si>
    <t>Grant Tier 2 - Refresher</t>
  </si>
  <si>
    <t>CCDO Demolition Chargehand Safety Awareness Refresher</t>
  </si>
  <si>
    <t>GET0255</t>
  </si>
  <si>
    <t>CCDO Demolition Site Supervisor Safety Awareness Refresher</t>
  </si>
  <si>
    <t>GET0256</t>
  </si>
  <si>
    <t>Grant Tier 3 - Refresher</t>
  </si>
  <si>
    <t>CCDO Demolition Project Manager Safety Awareness Refresher</t>
  </si>
  <si>
    <t>GET0257</t>
  </si>
  <si>
    <t>Roofing and Cladding Systems Installation</t>
  </si>
  <si>
    <t>GET0261</t>
  </si>
  <si>
    <t>Fire Safety, Fire Marshal for Built-up Felt Roofing Operatives</t>
  </si>
  <si>
    <t>Roofing (common)</t>
  </si>
  <si>
    <t>GET0265</t>
  </si>
  <si>
    <t>Composite Panel Lifting and Manipulating Equipment Operation</t>
  </si>
  <si>
    <t>GET0268</t>
  </si>
  <si>
    <t>Installation of Rooflights to all Roofs</t>
  </si>
  <si>
    <t>Entrance Matting and MatWell Framing Installation</t>
  </si>
  <si>
    <t>Floor Covering</t>
  </si>
  <si>
    <t>GET0351</t>
  </si>
  <si>
    <t>On Track Plant Operator Advanced</t>
  </si>
  <si>
    <t>Rail</t>
  </si>
  <si>
    <t>GET0423</t>
  </si>
  <si>
    <t>Road Rail Vehicle Introduction</t>
  </si>
  <si>
    <t>GET0427</t>
  </si>
  <si>
    <t>Hot Work Passport</t>
  </si>
  <si>
    <t>GET0441</t>
  </si>
  <si>
    <t>Remote Controlled Wacker Operation</t>
  </si>
  <si>
    <t>GET0445</t>
  </si>
  <si>
    <t>Environmental and Hazardous Waste Introduction</t>
  </si>
  <si>
    <t>Construction Common</t>
  </si>
  <si>
    <t>GET0448</t>
  </si>
  <si>
    <t>Bricks and Brickmaking</t>
  </si>
  <si>
    <t>Heritage (brickwork)</t>
  </si>
  <si>
    <t>GET0512</t>
  </si>
  <si>
    <t>Historic Brickwork Failures and Remedial Actions</t>
  </si>
  <si>
    <t>GET0513</t>
  </si>
  <si>
    <t>Replacing Heritage Roof Coverings</t>
  </si>
  <si>
    <t>Heritage (roofing)</t>
  </si>
  <si>
    <t>GET0528</t>
  </si>
  <si>
    <t>Conservation Principles, Statutory Consent and Controls</t>
  </si>
  <si>
    <t>Heritage (plastering)</t>
  </si>
  <si>
    <t>GET0529</t>
  </si>
  <si>
    <t>Interior and Exterior Work Materials, Selecting and Mixing</t>
  </si>
  <si>
    <t>GET0536</t>
  </si>
  <si>
    <t>Design and Drawing for Structural Timber Frames</t>
  </si>
  <si>
    <t>Structural Timber Frames</t>
  </si>
  <si>
    <t>Health and Safety in Tunnelling</t>
  </si>
  <si>
    <t>GET0703</t>
  </si>
  <si>
    <t>Plant Driving: Tracked Boom Equipment Up To 10 Tonnes, Non Operational Only Training</t>
  </si>
  <si>
    <t>GET0780</t>
  </si>
  <si>
    <t>Plant Driving: Tracked Boom Equipment Up To 10 Tonnes, Loading and Unloading Training</t>
  </si>
  <si>
    <t>GET0781</t>
  </si>
  <si>
    <t>Plant Driving: Tracked Boom Equipment Up To 50 Tonnes, Non Operational Only Training</t>
  </si>
  <si>
    <t>GET0782</t>
  </si>
  <si>
    <t>Plant Driving: Tracked Boom Equipment Up To 50 Tonnes, Loading and Unloading Training</t>
  </si>
  <si>
    <t>GET0783</t>
  </si>
  <si>
    <t>Plant Driving: Tracked Boom Equipment All Sizes, Non Operational Only Training</t>
  </si>
  <si>
    <t>GET0784</t>
  </si>
  <si>
    <t>Plant Driving: Tracked Boom Equipment All Sizes, Loading and Unloading Training</t>
  </si>
  <si>
    <t>GET0785</t>
  </si>
  <si>
    <t>Plant Driving: Tracked (Blade/Shovel) Up To 20 Tonnes, Non-Operational Only Training</t>
  </si>
  <si>
    <t>GET0786</t>
  </si>
  <si>
    <t>Plant Driving: Tracked (Blade/Shovel) Up To 20 Tonnes, Loading and Unloading Training</t>
  </si>
  <si>
    <t>GET0787</t>
  </si>
  <si>
    <t>Plant Driving: Tracked (Blade/Shovel) All Sizes, Non-Operational Only Training</t>
  </si>
  <si>
    <t>GET0788</t>
  </si>
  <si>
    <t>Plant Driving: Tracked (Blade/Shovel) All Sizes, Loading and Unloading Training</t>
  </si>
  <si>
    <t>GET0789</t>
  </si>
  <si>
    <t>Plant Driving: Wheeled Articulated Chassis Up To 15 Tonnes, Non-Operational Only Training</t>
  </si>
  <si>
    <t>GET0790</t>
  </si>
  <si>
    <t>Plant Driving: Wheeled Articulated Chassis Up To 15 Tonnes, Loading and Unloading Training</t>
  </si>
  <si>
    <t>GET0791</t>
  </si>
  <si>
    <t>Plant Driving: Wheeled Articulated Chassis All Sizes, Non-Operational Only Training</t>
  </si>
  <si>
    <t>GET0792</t>
  </si>
  <si>
    <t>Plant Driving: Wheeled Articulated Chassis All Sizes, Loading and Unloading Training</t>
  </si>
  <si>
    <t>GET0793</t>
  </si>
  <si>
    <t>Plant Driving: Wheeled Rigid Chassis Up To 15 Tonnes, Non-Operational Only Training</t>
  </si>
  <si>
    <t>GET0794</t>
  </si>
  <si>
    <t>Plant Driving: Wheeled Rigid Chassis Up To 15 Tonnes, Loading and Unloading Training</t>
  </si>
  <si>
    <t>GET0795</t>
  </si>
  <si>
    <t>Plant Driving: Wheeled Rigid Chassis All Sizes, Non-Operational Only Training</t>
  </si>
  <si>
    <t>GET0796</t>
  </si>
  <si>
    <t>Plant Driving: Wheeled Rigid Chassis All Sizes, Loading and Unloading Training</t>
  </si>
  <si>
    <t>GET0797</t>
  </si>
  <si>
    <t>Plant Driving: Non-Operational Ride On Roller Training</t>
  </si>
  <si>
    <t>GET0798</t>
  </si>
  <si>
    <t>Plant Driving: Loading and Unloading Ride On Roller Training</t>
  </si>
  <si>
    <t>GET0799</t>
  </si>
  <si>
    <t>Plant Driving Theory Test</t>
  </si>
  <si>
    <t>Plant Theory Testing</t>
  </si>
  <si>
    <t>GET0882</t>
  </si>
  <si>
    <t>Grant Tier - £60</t>
  </si>
  <si>
    <t>Skip Handler Theory Test</t>
  </si>
  <si>
    <t>GET0888</t>
  </si>
  <si>
    <t>Plant Driving: Tracked Boom Equipment Up To 10 Tonnes, Non Operational Only Practical Test</t>
  </si>
  <si>
    <t>Plant Practical Testing: Rate 1</t>
  </si>
  <si>
    <t>GET0911</t>
  </si>
  <si>
    <t>Grant Tier - £190</t>
  </si>
  <si>
    <t>Plant Driving: Tracked Boom Equipment Up To 10 Tonnes, Loading and Unloading Practical Test</t>
  </si>
  <si>
    <t>GET0912</t>
  </si>
  <si>
    <t>Plant Driving: Tracked Boom Equipment Up To 50 Tonnes, Non Operational Only Practical Test</t>
  </si>
  <si>
    <t>GET0913</t>
  </si>
  <si>
    <t>Plant Driving: Tracked Boom Equipment Up To 50 Tonnes, Loading and Unloading Practical Test</t>
  </si>
  <si>
    <t>GET0914</t>
  </si>
  <si>
    <t>Plant Driving: Tracked Boom Equipment All Sizes, Non Operational Only Practical Test</t>
  </si>
  <si>
    <t>GET0915</t>
  </si>
  <si>
    <t>Plant Driving: Tracked Boom Equipment All Sizes, Loading and Unloading Practical Test</t>
  </si>
  <si>
    <t>GET0916</t>
  </si>
  <si>
    <t>Plant Driving: Tracked (Blade/Shovel): Up To 20 Tonnes, Non-Operational Only Practical Test</t>
  </si>
  <si>
    <t>GET0917</t>
  </si>
  <si>
    <t>Plant Driving: Tracked (Blade/Shovel): Up To 20 Tonnes, Loading and Unloading Practical Test</t>
  </si>
  <si>
    <t>GET0918</t>
  </si>
  <si>
    <t>Plant Driving: Tracked (Blade/Shovel): All Sizes, Non-Operational Only Practical Test</t>
  </si>
  <si>
    <t>GET0919</t>
  </si>
  <si>
    <t>Plant Driving: Tracked (Blade/Shovel): All Sizes, Loading and Unloading Practical Test</t>
  </si>
  <si>
    <t>GET0920</t>
  </si>
  <si>
    <t>Plant Driving: Wheeled Articulated Chassis Up To 15 Tonnes, Non-Operational Only Practical Test</t>
  </si>
  <si>
    <t>GET0921</t>
  </si>
  <si>
    <t>Plant Driving: Wheeled Articulated Chassis Up To 15 Tonnes, Loading and Unloading Practical Test</t>
  </si>
  <si>
    <t>GET0922</t>
  </si>
  <si>
    <t>Plant Driving: Wheeled Articulated Chassis All Sizes, Non-Operational Only Practical Test</t>
  </si>
  <si>
    <t>GET0923</t>
  </si>
  <si>
    <t>Plant Driving: Wheeled Articulated Chassis All Sizes, Loading and Unloading Practical Test</t>
  </si>
  <si>
    <t>GET0924</t>
  </si>
  <si>
    <t>Plant Driving: Wheeled Rigid Chassis Up To 15 Tonnes, Non-Operational Only Practical Test</t>
  </si>
  <si>
    <t>GET0925</t>
  </si>
  <si>
    <t>Plant Driving: Wheeled Rigid Chassis Up To 15 Tonnes, Loading and Unloading Practical Test</t>
  </si>
  <si>
    <t>GET0926</t>
  </si>
  <si>
    <t>Plant Driving: Wheeled Rigid Chassis All Sizes, Non-Operational Only Practical Test</t>
  </si>
  <si>
    <t>GET0927</t>
  </si>
  <si>
    <t>Plant Driving: Wheeled Rigid Chassis All Sizes, Loading and Unloading Practical Test</t>
  </si>
  <si>
    <t>GET0928</t>
  </si>
  <si>
    <t>Plant Driving: Non-Operational Ride On Roller Practical Test</t>
  </si>
  <si>
    <t>GET0929</t>
  </si>
  <si>
    <t>Assembly Practical Advanced</t>
  </si>
  <si>
    <t>Cold Formed Steel Framing Systems</t>
  </si>
  <si>
    <t>GET1042</t>
  </si>
  <si>
    <t>Cladding Practical</t>
  </si>
  <si>
    <t>GET1043</t>
  </si>
  <si>
    <t>Slurry Microsurfacing Introduction</t>
  </si>
  <si>
    <t>GET1077</t>
  </si>
  <si>
    <t>Theory and Practice of Surface Dressing Introduction</t>
  </si>
  <si>
    <t>GET1078</t>
  </si>
  <si>
    <t>Defect recognition; cause and effect for heritage stonemasonry</t>
  </si>
  <si>
    <t>Heritage (stonemasonry)</t>
  </si>
  <si>
    <t>Conservation and Restoration of Stonemasonry</t>
  </si>
  <si>
    <t>Setting out and Erecting Complex Stonemasonry Structures</t>
  </si>
  <si>
    <t>302.1 Installing, Maintaining and Removing Temporary Traffic Management on Rural and Urban Roads</t>
  </si>
  <si>
    <t>GET1129</t>
  </si>
  <si>
    <t>Dismantling and Removing Work Area Protection</t>
  </si>
  <si>
    <t>Waterproofing</t>
  </si>
  <si>
    <t>GET1161</t>
  </si>
  <si>
    <t>Fire Science for the Construction Industry</t>
  </si>
  <si>
    <t>GET1178</t>
  </si>
  <si>
    <t>Fire Protection to the Structural Frame of Buildings</t>
  </si>
  <si>
    <t>GET1180</t>
  </si>
  <si>
    <t>Fire Resistant Doors, Industrial Shutters and Associated Hardware</t>
  </si>
  <si>
    <t>GET1181</t>
  </si>
  <si>
    <t>Fire Resistant Walls, Floors and Ceilings</t>
  </si>
  <si>
    <t>GET1182</t>
  </si>
  <si>
    <t>Compressed-Air Tools in Construction</t>
  </si>
  <si>
    <t>GET1193</t>
  </si>
  <si>
    <t>Road Sweeper/Suction Unit Operator</t>
  </si>
  <si>
    <t>GET1207</t>
  </si>
  <si>
    <t>Demolition Plant Simulator Foundation Training</t>
  </si>
  <si>
    <t>System Scaffolding Product Inspection</t>
  </si>
  <si>
    <t>Scaffolding</t>
  </si>
  <si>
    <t>GET1314</t>
  </si>
  <si>
    <t>Scaffolding Awareness</t>
  </si>
  <si>
    <t>GET1315</t>
  </si>
  <si>
    <t>Ladders and Stepladders for Managers</t>
  </si>
  <si>
    <t>GET1321</t>
  </si>
  <si>
    <t>Ladders and Stepladders for Instructors</t>
  </si>
  <si>
    <t>GET1322</t>
  </si>
  <si>
    <t>Towers for Users</t>
  </si>
  <si>
    <t>Low-Level Towers for Users</t>
  </si>
  <si>
    <t>Combined Towers and Low-Level for Users</t>
  </si>
  <si>
    <t>Towers on Stairways for Users</t>
  </si>
  <si>
    <t>GET1326</t>
  </si>
  <si>
    <t>Towers with Cantilevers</t>
  </si>
  <si>
    <t>GET1327</t>
  </si>
  <si>
    <t>Linked Towers for Users</t>
  </si>
  <si>
    <t>GET1328</t>
  </si>
  <si>
    <t>Towers with Bridges for Users</t>
  </si>
  <si>
    <t>GET1329</t>
  </si>
  <si>
    <t>Large Deck Towers for Users</t>
  </si>
  <si>
    <t>GET1330</t>
  </si>
  <si>
    <t>Access Tower Specialist</t>
  </si>
  <si>
    <t>GET1331</t>
  </si>
  <si>
    <t>Towers for Managers</t>
  </si>
  <si>
    <t>GET1332</t>
  </si>
  <si>
    <t>Towers for Instructors</t>
  </si>
  <si>
    <t>GET1333</t>
  </si>
  <si>
    <t>Plant Testing and Inspection</t>
  </si>
  <si>
    <t>GET1380</t>
  </si>
  <si>
    <t xml:space="preserve">NHSS 12B Lead Traffic Management Operative (LTMO) </t>
  </si>
  <si>
    <t>GET1381</t>
  </si>
  <si>
    <t xml:space="preserve">NHSS 12A/B General Operative </t>
  </si>
  <si>
    <t>GET1385</t>
  </si>
  <si>
    <t xml:space="preserve">NHSS 12A/B Traffic Safety and Control Officer (TSCO)  </t>
  </si>
  <si>
    <t>GET1386</t>
  </si>
  <si>
    <t>NHSS 12C Operative</t>
  </si>
  <si>
    <t>GET1387</t>
  </si>
  <si>
    <t>NHSS 12C Supervisor</t>
  </si>
  <si>
    <t>GET1388</t>
  </si>
  <si>
    <t xml:space="preserve">NHSS Impact Protection Vehicle  </t>
  </si>
  <si>
    <t>GET1393</t>
  </si>
  <si>
    <t>NHSS 10B Foundation</t>
  </si>
  <si>
    <t>GET1395</t>
  </si>
  <si>
    <t>NHSS 10B Installer</t>
  </si>
  <si>
    <t>GET1396</t>
  </si>
  <si>
    <t xml:space="preserve">Highway Inspection Technical </t>
  </si>
  <si>
    <t>GET1398</t>
  </si>
  <si>
    <t>Highway Inspection Legal</t>
  </si>
  <si>
    <t>GET1400</t>
  </si>
  <si>
    <t xml:space="preserve">Highway Safety Inspection </t>
  </si>
  <si>
    <t>GET1408</t>
  </si>
  <si>
    <t>Highway Safety Inspection Refresher</t>
  </si>
  <si>
    <t>GET1409</t>
  </si>
  <si>
    <t>Understanding Road Construction</t>
  </si>
  <si>
    <t>GET1410</t>
  </si>
  <si>
    <t>Asphalt Paver Basic Service Engineer (Wheeled or Tracked)</t>
  </si>
  <si>
    <t>GET1414</t>
  </si>
  <si>
    <t>Asphalt Paver Advanced Service Engineer (Wheeled or Tracked)</t>
  </si>
  <si>
    <t>GET1415</t>
  </si>
  <si>
    <t>Milling Machine Operator</t>
  </si>
  <si>
    <t>GET1419</t>
  </si>
  <si>
    <t>Trailer Mounted Diamond Drilling Rigs</t>
  </si>
  <si>
    <t>Drilling and Sawing</t>
  </si>
  <si>
    <t>GET1431</t>
  </si>
  <si>
    <t>Hand Held Diamond Drilling</t>
  </si>
  <si>
    <t>GET1432</t>
  </si>
  <si>
    <t>Percussive Drilling</t>
  </si>
  <si>
    <t>GET1433</t>
  </si>
  <si>
    <t>Push-a-long Floor Saw</t>
  </si>
  <si>
    <t>GET1434</t>
  </si>
  <si>
    <t>Producing Internal Solid Finishes</t>
  </si>
  <si>
    <t>GET1490</t>
  </si>
  <si>
    <t>Producing External Render Finishes</t>
  </si>
  <si>
    <t>GET1491</t>
  </si>
  <si>
    <t>Applying Plasters to Complex Internal Surfaces</t>
  </si>
  <si>
    <t>GET1492</t>
  </si>
  <si>
    <t>Producing Specialist Plastering Finishes</t>
  </si>
  <si>
    <t>GET1498</t>
  </si>
  <si>
    <t xml:space="preserve">Applying Projection Plaster and Maintaining Equipment </t>
  </si>
  <si>
    <t>GET1505</t>
  </si>
  <si>
    <t>Rig Based Diamond Drilling</t>
  </si>
  <si>
    <t>GET1588</t>
  </si>
  <si>
    <t>Remote controlled plant for crushing and breaking characteristics and types</t>
  </si>
  <si>
    <t>GET1589</t>
  </si>
  <si>
    <t>DSA 1 day Health and Safety Awareness</t>
  </si>
  <si>
    <t>Spray Injection Patching</t>
  </si>
  <si>
    <t>GET1602</t>
  </si>
  <si>
    <t>Geosynthetics and Steel Meshes</t>
  </si>
  <si>
    <t>GET1605</t>
  </si>
  <si>
    <t>Management of Scaffolding for Construction Contractors</t>
  </si>
  <si>
    <t>GET1681</t>
  </si>
  <si>
    <t>Waste Awareness</t>
  </si>
  <si>
    <t>GET1682</t>
  </si>
  <si>
    <t>Anchors for Steeplejacks</t>
  </si>
  <si>
    <t>GET1688</t>
  </si>
  <si>
    <t>Working at Height for Lightning Conductor Engineers</t>
  </si>
  <si>
    <t>GET1689</t>
  </si>
  <si>
    <t>Maintenance of Plant Engines 1 Day</t>
  </si>
  <si>
    <t>Plant Maintenance</t>
  </si>
  <si>
    <t>GET1693</t>
  </si>
  <si>
    <t>Maintenance of Plant Engines 2 Days</t>
  </si>
  <si>
    <t>GET1694</t>
  </si>
  <si>
    <t>Maintenance of Plant Engines 4 Days</t>
  </si>
  <si>
    <t>GET1696</t>
  </si>
  <si>
    <t>Plant Maintenance 1 Day Introduction</t>
  </si>
  <si>
    <t>GET1704</t>
  </si>
  <si>
    <t>Plant Maintenance 1 Day Intermediate</t>
  </si>
  <si>
    <t>GET1705</t>
  </si>
  <si>
    <t>Plant Maintenance 1 Day Advanced</t>
  </si>
  <si>
    <t>GET1706</t>
  </si>
  <si>
    <t>Plant Maintenance 2 Day Introduction</t>
  </si>
  <si>
    <t>GET1707</t>
  </si>
  <si>
    <t>Plant Maintenance 2 Day Intermediate</t>
  </si>
  <si>
    <t>GET1708</t>
  </si>
  <si>
    <t>Plant Maintenance 2 Day Advanced</t>
  </si>
  <si>
    <t>GET1709</t>
  </si>
  <si>
    <t>Plant Maintenance 3 Day Introduction</t>
  </si>
  <si>
    <t>GET1710</t>
  </si>
  <si>
    <t>Plant Maintenance 3 Day Intermediate</t>
  </si>
  <si>
    <t>GET1711</t>
  </si>
  <si>
    <t>Plant Maintenance 3 Day Advanced</t>
  </si>
  <si>
    <t>GET1712</t>
  </si>
  <si>
    <t>Plant Maintenance 4 Day Introduction</t>
  </si>
  <si>
    <t>GET1713</t>
  </si>
  <si>
    <t>Plant Maintenance 4 Day Intermediate</t>
  </si>
  <si>
    <t>GET1714</t>
  </si>
  <si>
    <t>Plant Maintenance 4 Day Advanced</t>
  </si>
  <si>
    <t>GET1715</t>
  </si>
  <si>
    <t xml:space="preserve">Small Tools and Small Plant for Rail </t>
  </si>
  <si>
    <t>GET1728</t>
  </si>
  <si>
    <t>Using Constant Tension Variable Speed Winch</t>
  </si>
  <si>
    <t>GET1738</t>
  </si>
  <si>
    <t>NRSWA - Unit 2 / O1 - Signing, lighting and guarding</t>
  </si>
  <si>
    <t>GET1747</t>
  </si>
  <si>
    <t>NRSWA - Unit 10 / S1 - Monitoring signing, lighting and guarding</t>
  </si>
  <si>
    <t>GET1750</t>
  </si>
  <si>
    <t>Commercial Management of Construction Contracts</t>
  </si>
  <si>
    <t>GET1752</t>
  </si>
  <si>
    <t>Managing the Cladding Package</t>
  </si>
  <si>
    <t>GET1754</t>
  </si>
  <si>
    <t>Tiling in wet rooms</t>
  </si>
  <si>
    <t>Wall and Floor Tiling</t>
  </si>
  <si>
    <t>GET1759</t>
  </si>
  <si>
    <t>Tiling to calcium sulphate (anhydrite) screeds</t>
  </si>
  <si>
    <t>GET1760</t>
  </si>
  <si>
    <t>Large format tiles for internal tiling</t>
  </si>
  <si>
    <t>GET1764</t>
  </si>
  <si>
    <t>Internal ceramic tiling to sheet and board substrates</t>
  </si>
  <si>
    <t>GET1765</t>
  </si>
  <si>
    <t>Guidelines for tiling</t>
  </si>
  <si>
    <t>GET1766</t>
  </si>
  <si>
    <t>Roofing (Single Ply)</t>
  </si>
  <si>
    <t>Application details of single ply roofing</t>
  </si>
  <si>
    <t>Brick slip systems</t>
  </si>
  <si>
    <t>Bricklaying</t>
  </si>
  <si>
    <t>GET1779</t>
  </si>
  <si>
    <t>Bonding, taping and positioning insulation board</t>
  </si>
  <si>
    <t>GET1780</t>
  </si>
  <si>
    <t>Co-ordinating brickwork requirements</t>
  </si>
  <si>
    <t>GET1781</t>
  </si>
  <si>
    <t>Cold weather working requirements for bricklayers</t>
  </si>
  <si>
    <t>GET1782</t>
  </si>
  <si>
    <t>Forming of cavities and correct installation of ties</t>
  </si>
  <si>
    <t>GET1783</t>
  </si>
  <si>
    <t>Installing fire barriers and breaks</t>
  </si>
  <si>
    <t>GET1784</t>
  </si>
  <si>
    <t>Masonry cutting and drilling</t>
  </si>
  <si>
    <t>GET1785</t>
  </si>
  <si>
    <t>Masonry support angle installation</t>
  </si>
  <si>
    <t>GET1786</t>
  </si>
  <si>
    <t>Modern site culture</t>
  </si>
  <si>
    <t>GET1787</t>
  </si>
  <si>
    <t>Materials storage and protection</t>
  </si>
  <si>
    <t>GET1788</t>
  </si>
  <si>
    <t>Quality assurance and customer/client handover</t>
  </si>
  <si>
    <t>GET1789</t>
  </si>
  <si>
    <t>Specialist damp proof course cloak systems</t>
  </si>
  <si>
    <t>GET1790</t>
  </si>
  <si>
    <t>Types and uses of mortars used for brick and block work</t>
  </si>
  <si>
    <t>GET1791</t>
  </si>
  <si>
    <t>Wind post installation</t>
  </si>
  <si>
    <t>GET1792</t>
  </si>
  <si>
    <t>Sills, copings, capping's and junctions</t>
  </si>
  <si>
    <t>GET1794</t>
  </si>
  <si>
    <t>Introduction to movement joints</t>
  </si>
  <si>
    <t>GET1795</t>
  </si>
  <si>
    <t>Repairing defective brick and block work</t>
  </si>
  <si>
    <t>GET1796</t>
  </si>
  <si>
    <t>Brick soffit systems</t>
  </si>
  <si>
    <t>GET1797</t>
  </si>
  <si>
    <t>Car parks, products and applications</t>
  </si>
  <si>
    <t>GET1823</t>
  </si>
  <si>
    <t>Environmental and sustainability for liquid roofing</t>
  </si>
  <si>
    <t>GET1825</t>
  </si>
  <si>
    <t>Leak detection methods for liquid roofing</t>
  </si>
  <si>
    <t>GET1831</t>
  </si>
  <si>
    <t>Liquid spray systems</t>
  </si>
  <si>
    <t>GET1833</t>
  </si>
  <si>
    <t>Poly methyl methacrylate's</t>
  </si>
  <si>
    <t>GET1834</t>
  </si>
  <si>
    <t>Preparation of flat roofs</t>
  </si>
  <si>
    <t>GET1835</t>
  </si>
  <si>
    <t>Roof lights, maintenance and waterproofing</t>
  </si>
  <si>
    <t>Recoating roofs of metal, asbestos, and fibre-cement</t>
  </si>
  <si>
    <t>GET1839</t>
  </si>
  <si>
    <t>Home build site management</t>
  </si>
  <si>
    <t>Home Building</t>
  </si>
  <si>
    <t>GET1869</t>
  </si>
  <si>
    <t>Develop and maintain a home build programme</t>
  </si>
  <si>
    <t>GET1871</t>
  </si>
  <si>
    <t>Effective snagging and pre-handover checks</t>
  </si>
  <si>
    <t>GET1872</t>
  </si>
  <si>
    <t>Interpreting plans and drawings</t>
  </si>
  <si>
    <t>GET1873</t>
  </si>
  <si>
    <t>Introduction to the piling industry and techniques</t>
  </si>
  <si>
    <t>Piling</t>
  </si>
  <si>
    <t>GET1875</t>
  </si>
  <si>
    <t>Temporary works co-ordinator in the piling industry</t>
  </si>
  <si>
    <t>GET1876</t>
  </si>
  <si>
    <t>Planning lifts with excavators</t>
  </si>
  <si>
    <t>Plant</t>
  </si>
  <si>
    <t>GET1880</t>
  </si>
  <si>
    <t>Structural waterproofing update</t>
  </si>
  <si>
    <t>Insulation and Building Treatments</t>
  </si>
  <si>
    <t>GET1885</t>
  </si>
  <si>
    <t>External bench training</t>
  </si>
  <si>
    <t>Wood Occupations</t>
  </si>
  <si>
    <t>GET1886</t>
  </si>
  <si>
    <t>Timber frame systems introduction</t>
  </si>
  <si>
    <t>GET1887</t>
  </si>
  <si>
    <t>Preparing foundations for timber frame soleplating</t>
  </si>
  <si>
    <t>GET1888</t>
  </si>
  <si>
    <t>Panel usage in timber frame erection</t>
  </si>
  <si>
    <t>GET1889</t>
  </si>
  <si>
    <t>Installing floors within timber frame erections</t>
  </si>
  <si>
    <t>GET1891</t>
  </si>
  <si>
    <t>Installing fixtures and fittings in a timber frame building</t>
  </si>
  <si>
    <t>GET1892</t>
  </si>
  <si>
    <t>Erecting timber roof structures on a timber frame building</t>
  </si>
  <si>
    <t>GET1893</t>
  </si>
  <si>
    <t>Managing and supervising employees of woodworking machines</t>
  </si>
  <si>
    <t>GET1894</t>
  </si>
  <si>
    <t>Defect prevention – foundations</t>
  </si>
  <si>
    <t>GET1896</t>
  </si>
  <si>
    <t>Defect prevention – finishes</t>
  </si>
  <si>
    <t>GET1897</t>
  </si>
  <si>
    <t>Defect prevention – substructure</t>
  </si>
  <si>
    <t>GET1898</t>
  </si>
  <si>
    <t>Defect prevention – roofs</t>
  </si>
  <si>
    <t>GET1899</t>
  </si>
  <si>
    <t>Built-up Walls Construction and Specification</t>
  </si>
  <si>
    <t>GET1901</t>
  </si>
  <si>
    <t>Green roofs incorporated onto new and existing liquid roofing systems</t>
  </si>
  <si>
    <t>Defect prevention – superstructure</t>
  </si>
  <si>
    <t>GET1908</t>
  </si>
  <si>
    <t>Defect prevention – external works</t>
  </si>
  <si>
    <t>GET1909</t>
  </si>
  <si>
    <t>Managing Lifting Operations</t>
  </si>
  <si>
    <t>GET1919</t>
  </si>
  <si>
    <t>Introduction to Hydraulics</t>
  </si>
  <si>
    <t>GET1920</t>
  </si>
  <si>
    <t>Tower crane operator rescue</t>
  </si>
  <si>
    <t>GET1933</t>
  </si>
  <si>
    <t>Asphalt chip spreader</t>
  </si>
  <si>
    <t>GET1942</t>
  </si>
  <si>
    <t>Access, egress and rescue from a confined space</t>
  </si>
  <si>
    <t>GET1945</t>
  </si>
  <si>
    <t>The design and selection of correct systems (acoustic/fire/loading and penetrations)</t>
  </si>
  <si>
    <t>GET1963</t>
  </si>
  <si>
    <t>The introduction to identifying laying grid suspended ceiling systems</t>
  </si>
  <si>
    <t>GET1965</t>
  </si>
  <si>
    <t>Introduction to setting out and installation of lay in grid systems</t>
  </si>
  <si>
    <t>GET1966</t>
  </si>
  <si>
    <t>The repairs and alterations of laying grid system and various types of ceiling tiles</t>
  </si>
  <si>
    <t>GET1967</t>
  </si>
  <si>
    <t>Excavator simulation foundation training</t>
  </si>
  <si>
    <t>GET2036</t>
  </si>
  <si>
    <t>Concrete aggregates awareness</t>
  </si>
  <si>
    <t>GET2037</t>
  </si>
  <si>
    <t>Cold weather concreting</t>
  </si>
  <si>
    <t>GET2038</t>
  </si>
  <si>
    <t>Concrete identity testing</t>
  </si>
  <si>
    <t>GET2039</t>
  </si>
  <si>
    <t>Concrete placing, compacting and finishing</t>
  </si>
  <si>
    <t>GET2040</t>
  </si>
  <si>
    <t>Concrete polishing</t>
  </si>
  <si>
    <t>GET2041</t>
  </si>
  <si>
    <t>Concrete strength assessment (cores and indirect methods)</t>
  </si>
  <si>
    <t>GET2042</t>
  </si>
  <si>
    <t>Access towers (hire industry)</t>
  </si>
  <si>
    <t>Plant Hire and Sales</t>
  </si>
  <si>
    <t>GET2043</t>
  </si>
  <si>
    <t>Insulated concrete formwork</t>
  </si>
  <si>
    <t>GET2044</t>
  </si>
  <si>
    <t>Introduction to concrete and its constituents</t>
  </si>
  <si>
    <t>GET2045</t>
  </si>
  <si>
    <t>Industrial concrete flooring: laser screed operator</t>
  </si>
  <si>
    <t>GET2046</t>
  </si>
  <si>
    <t>Visual concrete - perception, practicalities and specifying</t>
  </si>
  <si>
    <t>GET2047</t>
  </si>
  <si>
    <t>Harness inspection for the plant hire sector</t>
  </si>
  <si>
    <t>GET2048</t>
  </si>
  <si>
    <t>Supervision of concrete pumping operations</t>
  </si>
  <si>
    <t>GET2049</t>
  </si>
  <si>
    <t>Hire of cutting and grinding machines (abrasive wheels)</t>
  </si>
  <si>
    <t>GET2050</t>
  </si>
  <si>
    <t>Lifting equipment hire</t>
  </si>
  <si>
    <t>GET2051</t>
  </si>
  <si>
    <t>Hire equipment: health and safety in equipment hire</t>
  </si>
  <si>
    <t>Mobile plant loading and transporting - large equipment</t>
  </si>
  <si>
    <t>GET2053</t>
  </si>
  <si>
    <t>Mobile plant loading and transporting - small equipment</t>
  </si>
  <si>
    <t>GET2054</t>
  </si>
  <si>
    <t>Tool hire product awareness training - engineering, access, small construction plant</t>
  </si>
  <si>
    <t>GET2055</t>
  </si>
  <si>
    <t>Tool hire product awareness training – Mobile Elevated Work Platforms (MEWPS) and mobile towers</t>
  </si>
  <si>
    <t>GET2056</t>
  </si>
  <si>
    <t>Managing and coordinating plant</t>
  </si>
  <si>
    <t>Short Duration Plant</t>
  </si>
  <si>
    <t>GET2058</t>
  </si>
  <si>
    <t xml:space="preserve">Managing and coordinating plant - refresher </t>
  </si>
  <si>
    <t>GET2059</t>
  </si>
  <si>
    <t>Tool Hire Product Awareness Training (THPAT) - cleaning and surface preparation equipment</t>
  </si>
  <si>
    <t>GET2060</t>
  </si>
  <si>
    <t>Airless spray paint machine</t>
  </si>
  <si>
    <t>Road Safety Marking</t>
  </si>
  <si>
    <t xml:space="preserve">Tool hire product awareness training - concrete equipment </t>
  </si>
  <si>
    <t>GET2063</t>
  </si>
  <si>
    <t>Helical bar installation</t>
  </si>
  <si>
    <t>GET2070</t>
  </si>
  <si>
    <t>Defect recognition, cause and effect for heritage wood occupations</t>
  </si>
  <si>
    <t>Heritage (woodwork)</t>
  </si>
  <si>
    <t>Inset road studs appreciation</t>
  </si>
  <si>
    <t>GET2080</t>
  </si>
  <si>
    <t>Machine applied markings appreciation</t>
  </si>
  <si>
    <t>GET2081</t>
  </si>
  <si>
    <t xml:space="preserve">Near miss reporting for road marking operatives </t>
  </si>
  <si>
    <t>Paint machines and cold applied paints appreciation</t>
  </si>
  <si>
    <t>GET2083</t>
  </si>
  <si>
    <t>Thermoplastic operational safety</t>
  </si>
  <si>
    <t>GET2084</t>
  </si>
  <si>
    <t>Identifying blemishes, defects and deteriorating concrete</t>
  </si>
  <si>
    <t>GET2085</t>
  </si>
  <si>
    <t>Hire of cartridge and IC fixing tools</t>
  </si>
  <si>
    <t>GET2086</t>
  </si>
  <si>
    <t>Defect prevention introduction</t>
  </si>
  <si>
    <t>GET2089</t>
  </si>
  <si>
    <t>Hazards and controls associated with the home building sector</t>
  </si>
  <si>
    <t>GET2090</t>
  </si>
  <si>
    <t>Home building introduction</t>
  </si>
  <si>
    <t>GET2091</t>
  </si>
  <si>
    <t>Architectural Recognition</t>
  </si>
  <si>
    <t>Conservation or Restoration of Timber-based Products</t>
  </si>
  <si>
    <t>Heavy Timber Framework</t>
  </si>
  <si>
    <t>Material identification for heritage wood occupations</t>
  </si>
  <si>
    <t>VRS non-proprietary safety barrier systems (NPSBS)</t>
  </si>
  <si>
    <t>GET2097</t>
  </si>
  <si>
    <t>VRS use of vehicle mounted post/pile driver (vehicle restraint systems)</t>
  </si>
  <si>
    <t>GET2098</t>
  </si>
  <si>
    <t>Chemical and water cleaning; health; safety and environment</t>
  </si>
  <si>
    <t>Condensation and atmospheric moisture management</t>
  </si>
  <si>
    <t>GET2104</t>
  </si>
  <si>
    <t>Operative Refresher Assessment Scheme (ORAS)</t>
  </si>
  <si>
    <t>GET2105</t>
  </si>
  <si>
    <t>Curtain walling design and construction</t>
  </si>
  <si>
    <t>GET2106</t>
  </si>
  <si>
    <t>Ground gas protection measures - getting it right</t>
  </si>
  <si>
    <t>GET2107</t>
  </si>
  <si>
    <t>Legal aspects; survey methodology and report writing for waterproofing</t>
  </si>
  <si>
    <t>GET2109</t>
  </si>
  <si>
    <t>Managing timber frame construction for home builders</t>
  </si>
  <si>
    <t>GET2110</t>
  </si>
  <si>
    <t>MDF Cutting Safety</t>
  </si>
  <si>
    <t>GET2111</t>
  </si>
  <si>
    <t>PCA qualified technician training (damp and timber)</t>
  </si>
  <si>
    <t>GET2114</t>
  </si>
  <si>
    <t>Certificated surveyor in structural waterproofing (CSSW) examination preparation</t>
  </si>
  <si>
    <t>GET2117</t>
  </si>
  <si>
    <t>Certificated surveyor of timber and dampness in buildings (CSTDB) examination preparation</t>
  </si>
  <si>
    <t>GET2118</t>
  </si>
  <si>
    <t>Retrofit insulation masterclass</t>
  </si>
  <si>
    <t>GET2121</t>
  </si>
  <si>
    <t>Environmental and sustainability issues</t>
  </si>
  <si>
    <t>GET2126</t>
  </si>
  <si>
    <t>Thermography introduction</t>
  </si>
  <si>
    <t>GET2128</t>
  </si>
  <si>
    <t>Understanding traditional building construction principles</t>
  </si>
  <si>
    <t>GET2129</t>
  </si>
  <si>
    <t>Waterproofing introduction</t>
  </si>
  <si>
    <t>GET2131</t>
  </si>
  <si>
    <t>Wood identification for the infestation surveyor</t>
  </si>
  <si>
    <t>GET2133</t>
  </si>
  <si>
    <t>Housing warranty and after sales service</t>
  </si>
  <si>
    <t>GET2136</t>
  </si>
  <si>
    <t>Bench Joinery, Workshop and on Site</t>
  </si>
  <si>
    <t>VRS Proprietary Safety Barrier Systems</t>
  </si>
  <si>
    <t>GET2138</t>
  </si>
  <si>
    <t>COSHH for Road Marking Operatives</t>
  </si>
  <si>
    <t>Abrasive cleaning equipment operation</t>
  </si>
  <si>
    <t>GET2140</t>
  </si>
  <si>
    <t>Construction contract introduction</t>
  </si>
  <si>
    <t>GET2141</t>
  </si>
  <si>
    <t>Ground gas installation and verification</t>
  </si>
  <si>
    <t>GET2142</t>
  </si>
  <si>
    <t>Reinforced concrete for engineers and supervisors</t>
  </si>
  <si>
    <t>GET2143</t>
  </si>
  <si>
    <t xml:space="preserve">Safe working practices around construction plant </t>
  </si>
  <si>
    <t>GET2146</t>
  </si>
  <si>
    <t>Surveying timber and dampness in buildings</t>
  </si>
  <si>
    <t>GET2147</t>
  </si>
  <si>
    <t>Surveyor in structural waterproofing</t>
  </si>
  <si>
    <t>GET2148</t>
  </si>
  <si>
    <t>Applying venetian polished plaster and micro cement</t>
  </si>
  <si>
    <t>GET2149</t>
  </si>
  <si>
    <t>Oak Framing</t>
  </si>
  <si>
    <t>Setting out structural timber frames</t>
  </si>
  <si>
    <t xml:space="preserve">Timber conservation &amp; repairing timber frames </t>
  </si>
  <si>
    <t>Personal and respiratory protective equipment for licenced asbestos removal work</t>
  </si>
  <si>
    <t>GET2162</t>
  </si>
  <si>
    <t>Plans of work and risk assessments for asbestos removal operatives</t>
  </si>
  <si>
    <t>GET2163</t>
  </si>
  <si>
    <t>Controlled techniques for asbestos removal</t>
  </si>
  <si>
    <t>GET2166</t>
  </si>
  <si>
    <t>Decontamination for asbestos removal operatives</t>
  </si>
  <si>
    <t>GET2167</t>
  </si>
  <si>
    <t>BS8000 part 16 code of practice</t>
  </si>
  <si>
    <t>Joint Sealant</t>
  </si>
  <si>
    <t>Utility Pipework Construction (Butt/Electro Fusion Processes on Utilities)</t>
  </si>
  <si>
    <t>Utilities</t>
  </si>
  <si>
    <t>GET2173</t>
  </si>
  <si>
    <t>Retrofit for older &amp; traditional buildings</t>
  </si>
  <si>
    <t>Heritage (common)</t>
  </si>
  <si>
    <t>GET2179</t>
  </si>
  <si>
    <t>Property flood resilience surveying</t>
  </si>
  <si>
    <t>GET2180</t>
  </si>
  <si>
    <t>Asbestos bulk analysis</t>
  </si>
  <si>
    <t>GET2181</t>
  </si>
  <si>
    <t>Asbestos management for duty holders</t>
  </si>
  <si>
    <t>GET2182</t>
  </si>
  <si>
    <t>Asbestos air monitoring and clearance procedures</t>
  </si>
  <si>
    <t>GET2183</t>
  </si>
  <si>
    <t>Machine control for machine operators</t>
  </si>
  <si>
    <t>GET2184</t>
  </si>
  <si>
    <t>Specifying concrete and receiving onsite</t>
  </si>
  <si>
    <t>GET2187</t>
  </si>
  <si>
    <t>Thorough examination of lifting accessories</t>
  </si>
  <si>
    <t>GET2215</t>
  </si>
  <si>
    <t>Ancillary licensed maintenance engineer</t>
  </si>
  <si>
    <t>GET2217</t>
  </si>
  <si>
    <t>Ancillary licensed maintenance supervisor/manager</t>
  </si>
  <si>
    <t>GET2218</t>
  </si>
  <si>
    <t>Asbestos non-licensed supervisor/manager</t>
  </si>
  <si>
    <t>GET2219</t>
  </si>
  <si>
    <t>Duty to manage asbestos</t>
  </si>
  <si>
    <t>GET2220</t>
  </si>
  <si>
    <t>Setting up for asbestos removal</t>
  </si>
  <si>
    <t>GET2222</t>
  </si>
  <si>
    <t>Ventilation of enclosures used with asbestos removal</t>
  </si>
  <si>
    <t>GET2224</t>
  </si>
  <si>
    <t>Built up roofing (RBM) waterproof membrane roofing systems protection inspection and testing</t>
  </si>
  <si>
    <t>Roofing (bituminous)</t>
  </si>
  <si>
    <t>GET2228</t>
  </si>
  <si>
    <t>Built up roofing (RBM) waterproof membrane Safe2Torch</t>
  </si>
  <si>
    <t>GET2229</t>
  </si>
  <si>
    <t>Built up roofing (RBM) waterproof membrane roofing systems detailing</t>
  </si>
  <si>
    <t>GET2231</t>
  </si>
  <si>
    <t>Built up roofing (RBM) waterproof membrane roofing systems installation</t>
  </si>
  <si>
    <t>GET2232</t>
  </si>
  <si>
    <t>Built up roofing (RBM) waterproof membrane roofing systems penetrations</t>
  </si>
  <si>
    <t>GET2233</t>
  </si>
  <si>
    <t>Built up roofing (RBM) waterproof membrane roofing systems abutments</t>
  </si>
  <si>
    <t>GET2234</t>
  </si>
  <si>
    <t>Built up roofing (RBM) waterproof membrane roofing systems preparation of roof decking</t>
  </si>
  <si>
    <t>GET2235</t>
  </si>
  <si>
    <t>Flat roofing (RBM) vapour control layers</t>
  </si>
  <si>
    <t>GET2236</t>
  </si>
  <si>
    <t>Management of Work at Height</t>
  </si>
  <si>
    <t>GET2241</t>
  </si>
  <si>
    <t>Gas Network Pipeline (Analyse and Interpret Gas Leakage Surveys)</t>
  </si>
  <si>
    <t>Utilities - Gas</t>
  </si>
  <si>
    <t>GET2256</t>
  </si>
  <si>
    <t>Utility Pipework Construction (Butt/electro fusion processes on utilities)</t>
  </si>
  <si>
    <t>GET2257</t>
  </si>
  <si>
    <t>Gas Network Pipeline (Testing of Gas Network Engineering)</t>
  </si>
  <si>
    <t>GET2258</t>
  </si>
  <si>
    <t>Gas Network Pipeline (Testing of Gas Network Leakage &amp; Location)</t>
  </si>
  <si>
    <t>GET2259</t>
  </si>
  <si>
    <t>Gas Network Pipeline Tools &amp; Equipment</t>
  </si>
  <si>
    <t>GET2260</t>
  </si>
  <si>
    <t>Gas Network Pipework up to 35mm Diameter</t>
  </si>
  <si>
    <t>GET2261</t>
  </si>
  <si>
    <t>Gas Network Pipeline (Installation of Engineering &amp; Assets Above 180mm - 355mm Diameter)</t>
  </si>
  <si>
    <t>GET2262</t>
  </si>
  <si>
    <t>Gas Network Pipeline (Installation of Gas Engineering &amp; Assets from 90mm up to 180mm Diameter)</t>
  </si>
  <si>
    <t>GET2263</t>
  </si>
  <si>
    <t>Utility Pipework Construction (Low &amp; Medium Pressure Gas Services up to 63mm)</t>
  </si>
  <si>
    <t>GET2264</t>
  </si>
  <si>
    <t>Construction Health, Safety &amp; Environment Gas (Gas Escapes)</t>
  </si>
  <si>
    <t>GET2265</t>
  </si>
  <si>
    <t>Gas Network Construction – Installation of Mains product/asset up to and including Medium Pressure</t>
  </si>
  <si>
    <t>GET2266</t>
  </si>
  <si>
    <t>Utility Pipework Restoration (Gas Network Components to Operational by Repair)</t>
  </si>
  <si>
    <t>GET2267</t>
  </si>
  <si>
    <t>SHEA Cross-country pipelines</t>
  </si>
  <si>
    <t>GET2271</t>
  </si>
  <si>
    <t>SHEA Gas</t>
  </si>
  <si>
    <t>GET2272</t>
  </si>
  <si>
    <t>Install, inspect and remove timber support systems</t>
  </si>
  <si>
    <t>Utilities - Multi-Utility</t>
  </si>
  <si>
    <t>GET2273</t>
  </si>
  <si>
    <t>Install, inspect and remove steel support systems</t>
  </si>
  <si>
    <t>GET2274</t>
  </si>
  <si>
    <t>Install, inspect and remove proprietary support systems</t>
  </si>
  <si>
    <t>GET2275</t>
  </si>
  <si>
    <t>Safe digging practices (recognised)</t>
  </si>
  <si>
    <t>GET2276</t>
  </si>
  <si>
    <t>Locate utility services</t>
  </si>
  <si>
    <t>GET2277</t>
  </si>
  <si>
    <t>Locate utility services, safe digging practices, Install, inspect and remove support systems</t>
  </si>
  <si>
    <t>GET2278</t>
  </si>
  <si>
    <t>Install, inspect and remove timber, steel and proprietary support systems</t>
  </si>
  <si>
    <t>GET2279</t>
  </si>
  <si>
    <t>SHEA Core</t>
  </si>
  <si>
    <t>GET2280</t>
  </si>
  <si>
    <t>SHEA Waste</t>
  </si>
  <si>
    <t>GET2281</t>
  </si>
  <si>
    <t xml:space="preserve">Power Networks - Cable Jointers Mate </t>
  </si>
  <si>
    <t>Utilities - Power</t>
  </si>
  <si>
    <t>GET2282</t>
  </si>
  <si>
    <t>Power Networks - Cable Diagnostic &amp; Fault Finding</t>
  </si>
  <si>
    <t>GET2283</t>
  </si>
  <si>
    <t>Power Networks - 66kv Cable Jointing</t>
  </si>
  <si>
    <t>GET2284</t>
  </si>
  <si>
    <t>Power Networks - High Voltage Network Protection</t>
  </si>
  <si>
    <t>GET2285</t>
  </si>
  <si>
    <t>Power Networks - High Voltage Switching Overhead Networks</t>
  </si>
  <si>
    <t>GET2286</t>
  </si>
  <si>
    <t>Power Networks - Live Low Voltage Overhead Lines</t>
  </si>
  <si>
    <t>GET2287</t>
  </si>
  <si>
    <t>Power Networks - Low Voltage Cable Jointing (mains to mains)</t>
  </si>
  <si>
    <t>GET2288</t>
  </si>
  <si>
    <t>Power Networks - Low Voltage Cable Jointing (service to mains)</t>
  </si>
  <si>
    <t>GET2289</t>
  </si>
  <si>
    <t>Power Networks - Low Voltage Cut Out (remove, test, insert)</t>
  </si>
  <si>
    <t>GET2290</t>
  </si>
  <si>
    <t>Power Networks - Low Voltage Switching (over head lines)</t>
  </si>
  <si>
    <t>GET2291</t>
  </si>
  <si>
    <t>Power Networks - Low Voltage Switching (underground cables)</t>
  </si>
  <si>
    <t>GET2292</t>
  </si>
  <si>
    <t>Power Networks - Pilot Cable Jointing</t>
  </si>
  <si>
    <t>GET2293</t>
  </si>
  <si>
    <t>Power Networks - Power Regulation Awareness</t>
  </si>
  <si>
    <t>GET2294</t>
  </si>
  <si>
    <t>Power Networks - Steel Tower Earthing</t>
  </si>
  <si>
    <t>GET2297</t>
  </si>
  <si>
    <t>Power Networks - Installing Steel Tower Insulators</t>
  </si>
  <si>
    <t>GET2299</t>
  </si>
  <si>
    <t>SHEA Power</t>
  </si>
  <si>
    <t>GET2300</t>
  </si>
  <si>
    <t>Power Networks - Access, Movement &amp; Egress (BESC/AME) Underground Cables</t>
  </si>
  <si>
    <t>GET2301</t>
  </si>
  <si>
    <t>Power Networks - Access, Movement &amp; Egress (BESC/AME) Overhead Lines</t>
  </si>
  <si>
    <t>GET2302</t>
  </si>
  <si>
    <t>Power Networks - 11kv Cable Jointing</t>
  </si>
  <si>
    <t>GET2303</t>
  </si>
  <si>
    <t>Power Networks - Low Voltage Cable Jointing (service to mains - plastic only)</t>
  </si>
  <si>
    <t>GET2304</t>
  </si>
  <si>
    <t>Power Networks - Low Voltage Cable Jointing (mains to mains - plastic only)</t>
  </si>
  <si>
    <t>GET2305</t>
  </si>
  <si>
    <t>Power Networks - Installation of Wood Poles &amp; Stays</t>
  </si>
  <si>
    <t>GET2306</t>
  </si>
  <si>
    <t>Power Networks - Wood Pole Access</t>
  </si>
  <si>
    <t>GET2307</t>
  </si>
  <si>
    <t>Power Networks - Wood Pole Conductor Jointing</t>
  </si>
  <si>
    <t>GET2308</t>
  </si>
  <si>
    <t>Power Networks - Wood Pole Conductor Stringing</t>
  </si>
  <si>
    <t>GET2309</t>
  </si>
  <si>
    <t>Power Networks - Wood Pole Earthing</t>
  </si>
  <si>
    <t>GET2310</t>
  </si>
  <si>
    <t>Power Networks - Wood Pole Install Plant / Apparatus Earthing</t>
  </si>
  <si>
    <t>GET2311</t>
  </si>
  <si>
    <t>Power Networks - Wood Pole Low Voltage Services</t>
  </si>
  <si>
    <t>GET2312</t>
  </si>
  <si>
    <t>Power Networks - Wood Pole Steel work</t>
  </si>
  <si>
    <t>GET2313</t>
  </si>
  <si>
    <t>National Water Hygiene</t>
  </si>
  <si>
    <t>Utilities - Water</t>
  </si>
  <si>
    <t>GET2314</t>
  </si>
  <si>
    <t>SHEA Water</t>
  </si>
  <si>
    <t>GET2315</t>
  </si>
  <si>
    <t>Water Pipeline Infrastructure Operations (DOMS - Scotland)</t>
  </si>
  <si>
    <t>GET2316</t>
  </si>
  <si>
    <t>Management of lifting operations in construction</t>
  </si>
  <si>
    <t>GET2318</t>
  </si>
  <si>
    <t>Remote controlled plant for crushing and breaking preparing for work</t>
  </si>
  <si>
    <t>GET2331</t>
  </si>
  <si>
    <t>Remote controlled plant for crushing and breaking working task</t>
  </si>
  <si>
    <t>GET2332</t>
  </si>
  <si>
    <t>Mental health first aid champion</t>
  </si>
  <si>
    <t>GET2337</t>
  </si>
  <si>
    <t>Bursting advanced</t>
  </si>
  <si>
    <t>GET2338</t>
  </si>
  <si>
    <t>Chain Sawing</t>
  </si>
  <si>
    <t>GET2339</t>
  </si>
  <si>
    <t>Diamond Drilling Advanced</t>
  </si>
  <si>
    <t>GET2340</t>
  </si>
  <si>
    <t>Diamond Tipped Segmented Blades</t>
  </si>
  <si>
    <t>Floor Sawing</t>
  </si>
  <si>
    <t>GET2342</t>
  </si>
  <si>
    <t>Floor Sawing Advanced</t>
  </si>
  <si>
    <t>GET2343</t>
  </si>
  <si>
    <t>Ring Sawing</t>
  </si>
  <si>
    <t>GET2344</t>
  </si>
  <si>
    <t>Track Sawing Advanced</t>
  </si>
  <si>
    <t>GET2345</t>
  </si>
  <si>
    <t>Wire Sawing</t>
  </si>
  <si>
    <t>GET2346</t>
  </si>
  <si>
    <t>Wire Sawing Advanced</t>
  </si>
  <si>
    <t>GET2347</t>
  </si>
  <si>
    <t>Track sawing</t>
  </si>
  <si>
    <t>GET2348</t>
  </si>
  <si>
    <t xml:space="preserve">NHSS 12A Foreman </t>
  </si>
  <si>
    <t>GET2351</t>
  </si>
  <si>
    <t xml:space="preserve">NHSS 12D M4 Convoy working </t>
  </si>
  <si>
    <t>GET2352</t>
  </si>
  <si>
    <t xml:space="preserve">NHSS 12D M6 Registered Lead Traffic Management Operative (RLTMO) </t>
  </si>
  <si>
    <t>GET2353</t>
  </si>
  <si>
    <t xml:space="preserve">NHSS 12D M7 Course for Managers and Client Officers </t>
  </si>
  <si>
    <t>GET2354</t>
  </si>
  <si>
    <t>Roofing (slating and tiling)</t>
  </si>
  <si>
    <t xml:space="preserve">Natural slating </t>
  </si>
  <si>
    <t>GET2358</t>
  </si>
  <si>
    <t>Roof loading and manual handling</t>
  </si>
  <si>
    <t>GET2360</t>
  </si>
  <si>
    <t>Shingles</t>
  </si>
  <si>
    <t>GET2361</t>
  </si>
  <si>
    <t>Environmental awareness in construction (SSP)</t>
  </si>
  <si>
    <t>GET2364</t>
  </si>
  <si>
    <t>CDM 2015 for clients</t>
  </si>
  <si>
    <t>GET2367</t>
  </si>
  <si>
    <t>CDM 2015 awareness</t>
  </si>
  <si>
    <t>GET2368</t>
  </si>
  <si>
    <t>CDM 2015 for principal contractors</t>
  </si>
  <si>
    <t>GET2369</t>
  </si>
  <si>
    <t>CDM 2015 for principal designers</t>
  </si>
  <si>
    <t>GET2370</t>
  </si>
  <si>
    <t>First aid for CITB-registered levy-exempt employers</t>
  </si>
  <si>
    <t>GET2375</t>
  </si>
  <si>
    <t>Groundworks introduction</t>
  </si>
  <si>
    <t>GET2376</t>
  </si>
  <si>
    <t xml:space="preserve">Hand arm vibration in construction </t>
  </si>
  <si>
    <t>Planning and programming in construction</t>
  </si>
  <si>
    <t>GET2379</t>
  </si>
  <si>
    <t>Project management in construction introduction</t>
  </si>
  <si>
    <t>GET2380</t>
  </si>
  <si>
    <t xml:space="preserve">Mental health first aid </t>
  </si>
  <si>
    <t>GET2383</t>
  </si>
  <si>
    <t>Panel wall and column formwork for general operatives</t>
  </si>
  <si>
    <t>GET2528</t>
  </si>
  <si>
    <t>Panel soffit formwork for general operatives</t>
  </si>
  <si>
    <t>GET2529</t>
  </si>
  <si>
    <t>Dust management in construction</t>
  </si>
  <si>
    <t>GET2530</t>
  </si>
  <si>
    <t>NEC compensation events</t>
  </si>
  <si>
    <t>GET2531</t>
  </si>
  <si>
    <t>NEC defined cost</t>
  </si>
  <si>
    <t>GET2532</t>
  </si>
  <si>
    <t>NEC formation and administration of sub-contracts</t>
  </si>
  <si>
    <t>GET2533</t>
  </si>
  <si>
    <t>NEC option C and D</t>
  </si>
  <si>
    <t>GET2534</t>
  </si>
  <si>
    <t>NEC preparation and relevance of the contract data</t>
  </si>
  <si>
    <t>GET2535</t>
  </si>
  <si>
    <t>NEC timescales and failure to comply</t>
  </si>
  <si>
    <t>GET2536</t>
  </si>
  <si>
    <t>NEC works and site information or scope of work</t>
  </si>
  <si>
    <t>GET2537</t>
  </si>
  <si>
    <t>NEC contract introduction</t>
  </si>
  <si>
    <t>GET2538</t>
  </si>
  <si>
    <t>NEC delays</t>
  </si>
  <si>
    <t>GET2539</t>
  </si>
  <si>
    <t>NEC Programmes</t>
  </si>
  <si>
    <t>GET2540</t>
  </si>
  <si>
    <t>Understanding the built heritage</t>
  </si>
  <si>
    <t>GET2544</t>
  </si>
  <si>
    <t>History of clay tile and slate roofing</t>
  </si>
  <si>
    <t>GET2545</t>
  </si>
  <si>
    <t>Recording historic roofs</t>
  </si>
  <si>
    <t>GET2548</t>
  </si>
  <si>
    <t>Stripping existing roof slating and tiling coverings</t>
  </si>
  <si>
    <t>GET2551</t>
  </si>
  <si>
    <t>Site protection</t>
  </si>
  <si>
    <t>GET2552</t>
  </si>
  <si>
    <t xml:space="preserve">Estimating for Painting and Decorating (commercial and domestic) </t>
  </si>
  <si>
    <t>Painting and Decorating</t>
  </si>
  <si>
    <t>GET2556</t>
  </si>
  <si>
    <t>Fitted furniture renovation</t>
  </si>
  <si>
    <t>Fitted interiors</t>
  </si>
  <si>
    <t>GET2557</t>
  </si>
  <si>
    <t xml:space="preserve">DCM Paint Stripper Training </t>
  </si>
  <si>
    <t>GET2564</t>
  </si>
  <si>
    <t>Timber frame repair using flexible epoxy resin</t>
  </si>
  <si>
    <t>GET2565</t>
  </si>
  <si>
    <t>Repair and maintenance of traditional pre-1919 buildings</t>
  </si>
  <si>
    <t>GET2566</t>
  </si>
  <si>
    <t>Marbling techniques introduction</t>
  </si>
  <si>
    <t>GET2568</t>
  </si>
  <si>
    <t>Tool hire product awareness training (THPAT) - submersible pumps</t>
  </si>
  <si>
    <t>GET2572</t>
  </si>
  <si>
    <t>Hire equipment service technician (HEST) - electrical testing of plant and hire equipment</t>
  </si>
  <si>
    <t>Hire equipment service technician (HEST) - generators and lighting towers</t>
  </si>
  <si>
    <t>Tool hire product awareness training (THPAT) for angle grinders, chop saws</t>
  </si>
  <si>
    <t>Tool and Equipment Hire Management (TEHM) – dust management essentials</t>
  </si>
  <si>
    <t>GET2585</t>
  </si>
  <si>
    <t>Tool and Equipment Hire Management (TEHM) – hand arm vibration essentials</t>
  </si>
  <si>
    <t>GET2586</t>
  </si>
  <si>
    <t>Tool and equipment hire management (TEHM) – management and leadership essentials</t>
  </si>
  <si>
    <t>GET2587</t>
  </si>
  <si>
    <t>Tool and Equipment Hire Management (TEHM) – noise management essentials</t>
  </si>
  <si>
    <t>GET2588</t>
  </si>
  <si>
    <t>Tool hire product awareness training (THPAT) - access equipment</t>
  </si>
  <si>
    <t>GET2589</t>
  </si>
  <si>
    <t>Tool hire product awareness training (THPAT) - for woodworking equipment</t>
  </si>
  <si>
    <t>GET2590</t>
  </si>
  <si>
    <t>Tool hire product awareness training (THPAT) - for core cutters and gas nailers</t>
  </si>
  <si>
    <t>Tool hire product awareness training (THPAT) - for mechanical equipment</t>
  </si>
  <si>
    <t>GET2592</t>
  </si>
  <si>
    <t>Tool hire product awareness training (THPAT) - for non-mechanical equipment</t>
  </si>
  <si>
    <t>GET2593</t>
  </si>
  <si>
    <t>Tool hire product awareness training (THPAT) - heating, drying, LPG and air conditioning equipment</t>
  </si>
  <si>
    <t>GET2594</t>
  </si>
  <si>
    <t>Tool Hire Product Awareness training (THPAT) for hammers, breakers, drills</t>
  </si>
  <si>
    <t>GET2597</t>
  </si>
  <si>
    <t>Defect survey and repair</t>
  </si>
  <si>
    <t>GET2599</t>
  </si>
  <si>
    <t>Dry-fixed systems</t>
  </si>
  <si>
    <t>GET2600</t>
  </si>
  <si>
    <t>GET2601</t>
  </si>
  <si>
    <t>Fixed gauge tiling</t>
  </si>
  <si>
    <t>GET2602</t>
  </si>
  <si>
    <t>Industry standards</t>
  </si>
  <si>
    <t>GET2603</t>
  </si>
  <si>
    <t>Information sources and fixing specifications</t>
  </si>
  <si>
    <t>GET2604</t>
  </si>
  <si>
    <t>Man-made cement fibre slating</t>
  </si>
  <si>
    <t>GET2608</t>
  </si>
  <si>
    <t>Ventilating pitched roofing</t>
  </si>
  <si>
    <t>GET2616</t>
  </si>
  <si>
    <t>Working with lead alternatives</t>
  </si>
  <si>
    <t>GET2617</t>
  </si>
  <si>
    <t>Workmanship and quality</t>
  </si>
  <si>
    <t>GET2618</t>
  </si>
  <si>
    <t>Safe Control of Mains Connections (SCMC) - water</t>
  </si>
  <si>
    <t>GET2620</t>
  </si>
  <si>
    <t>Computerised numerical control (CNC) for wood machining</t>
  </si>
  <si>
    <t>GET2621</t>
  </si>
  <si>
    <t>Installation of fire door assemblies and door sets</t>
  </si>
  <si>
    <t>GET2622</t>
  </si>
  <si>
    <t>Joinery Spraying</t>
  </si>
  <si>
    <t>GET2624</t>
  </si>
  <si>
    <t>Wood machine operations - sawing</t>
  </si>
  <si>
    <t>GET2632</t>
  </si>
  <si>
    <t>Wood machine operations - planing</t>
  </si>
  <si>
    <t>GET2633</t>
  </si>
  <si>
    <t>Wood machine operations - profiling</t>
  </si>
  <si>
    <t>GET2634</t>
  </si>
  <si>
    <t>Wood machine operations - jointing</t>
  </si>
  <si>
    <t>GET2635</t>
  </si>
  <si>
    <t>Wood machine operations - sanding</t>
  </si>
  <si>
    <t>GET2636</t>
  </si>
  <si>
    <t>Wood machine operations - Computerised numerical control (CNC)</t>
  </si>
  <si>
    <t>GET2637</t>
  </si>
  <si>
    <t>Wood machine operations - boring</t>
  </si>
  <si>
    <t>GET2638</t>
  </si>
  <si>
    <t>Wood machine operations - edge finishing</t>
  </si>
  <si>
    <t>GET2639</t>
  </si>
  <si>
    <t>Corian fabricator</t>
  </si>
  <si>
    <t>GET2643</t>
  </si>
  <si>
    <t>Corian worktop installation</t>
  </si>
  <si>
    <t>GET2645</t>
  </si>
  <si>
    <t>Woodworking portable power tools</t>
  </si>
  <si>
    <t>GET2646</t>
  </si>
  <si>
    <t>Safe use of woodworking machinery</t>
  </si>
  <si>
    <t>GET2647</t>
  </si>
  <si>
    <t>Wood waste and resource efficiency e-learning</t>
  </si>
  <si>
    <t>GET2648</t>
  </si>
  <si>
    <t>Handling materials in woodworking</t>
  </si>
  <si>
    <t>GET2649</t>
  </si>
  <si>
    <t>Reducing errors on construction sites - Part one: Supervision Skills</t>
  </si>
  <si>
    <t>Project Management</t>
  </si>
  <si>
    <t>GET2660</t>
  </si>
  <si>
    <t>Reducing errors on construction sites - Part one: Supervision Skills - Trainer Training</t>
  </si>
  <si>
    <t>GET2661</t>
  </si>
  <si>
    <t>Reducing errors on construction sites - Part two: Planning Skills</t>
  </si>
  <si>
    <t>GET2662</t>
  </si>
  <si>
    <t>Reducing errors on construction sites - Part two: Planning Skills - Trainer training</t>
  </si>
  <si>
    <t>GET2663</t>
  </si>
  <si>
    <t>Avoiding construction errors at interfaces - Part one: Collaboration (Development Phase)</t>
  </si>
  <si>
    <t>GET2664</t>
  </si>
  <si>
    <t>Avoiding construction errors at interfaces - Part one: Collaboration (Delivery Phase)</t>
  </si>
  <si>
    <t>GET2665</t>
  </si>
  <si>
    <t>Avoiding construction errors at interfaces - Part one: Collaboration - Trainer Training</t>
  </si>
  <si>
    <t>GET2666</t>
  </si>
  <si>
    <t>Avoiding construction errors at interfaces - Part two: Designing for construction</t>
  </si>
  <si>
    <t>GET2667</t>
  </si>
  <si>
    <t>Fibre Installation and Testing</t>
  </si>
  <si>
    <t>GET2673</t>
  </si>
  <si>
    <t>Lean Construction e-learning bundle 6+ modules</t>
  </si>
  <si>
    <t>Lean Construction</t>
  </si>
  <si>
    <t>GET2676</t>
  </si>
  <si>
    <t>Lean Construction Module 1: Introduction to Lean</t>
  </si>
  <si>
    <t>GET2677</t>
  </si>
  <si>
    <t>Lean Construction Module 2: Problem Solving and Continuous Improvement</t>
  </si>
  <si>
    <t>GET2678</t>
  </si>
  <si>
    <t>Lean Construction Module 3: 5S Workplace Organisation</t>
  </si>
  <si>
    <t>GET2679</t>
  </si>
  <si>
    <t>Lean Construction Module 4: Lean Construction and Waste</t>
  </si>
  <si>
    <t>GET2680</t>
  </si>
  <si>
    <t>Lean Construction Module 5: Visual Management</t>
  </si>
  <si>
    <t>GET2681</t>
  </si>
  <si>
    <t>Lean Construction Module 6: Standardised Work</t>
  </si>
  <si>
    <t>GET2682</t>
  </si>
  <si>
    <t>Lean Construction Module 7: Collaborative Planning</t>
  </si>
  <si>
    <t>GET2683</t>
  </si>
  <si>
    <t>Lean Construction Module 8: Value Stream Mapping</t>
  </si>
  <si>
    <t>GET2684</t>
  </si>
  <si>
    <t>Interior systems introduction to health and safety awareness </t>
  </si>
  <si>
    <t>GET2687</t>
  </si>
  <si>
    <t>Interior systems introduction to identifying, storing and handling resources </t>
  </si>
  <si>
    <t>GET2688</t>
  </si>
  <si>
    <t>Estimating for interior contracting </t>
  </si>
  <si>
    <t>GET2692</t>
  </si>
  <si>
    <t>Fit aluminium cover trims and skirtings to interior systems </t>
  </si>
  <si>
    <t>GET2693</t>
  </si>
  <si>
    <t>Hand jointing and finishing </t>
  </si>
  <si>
    <t>GET2694</t>
  </si>
  <si>
    <t xml:space="preserve">Installation of British Gypsum CasoLine MF ceilings </t>
  </si>
  <si>
    <t>GET2696</t>
  </si>
  <si>
    <t>Interior systems introduction to the maintenance and safe use of hand and power tools </t>
  </si>
  <si>
    <t>GET2699</t>
  </si>
  <si>
    <t>Mechanical jointing and finishing </t>
  </si>
  <si>
    <t>GET2700</t>
  </si>
  <si>
    <t>Plaster skim finishing and basic trowel skills </t>
  </si>
  <si>
    <t>GET2701</t>
  </si>
  <si>
    <t>Stilt safety training </t>
  </si>
  <si>
    <t>GET2704</t>
  </si>
  <si>
    <t xml:space="preserve">Interior Systems introduction to the abutment of partitions and plasterboard systems </t>
  </si>
  <si>
    <t>GET2705</t>
  </si>
  <si>
    <t xml:space="preserve">Interior systems introduction to the construction of control joint details in partitions </t>
  </si>
  <si>
    <t>GET2706</t>
  </si>
  <si>
    <t xml:space="preserve">Interior Systems introduction to the construction of door and window openings </t>
  </si>
  <si>
    <t>GET2707</t>
  </si>
  <si>
    <t>Introduction to setting out of basic metal stud partitions, wall linings and reading off plans</t>
  </si>
  <si>
    <t>GET2708</t>
  </si>
  <si>
    <t>Interior systems introduction to the provision of service penetrations</t>
  </si>
  <si>
    <t>GET2709</t>
  </si>
  <si>
    <t xml:space="preserve">Interior Systems introduction to the repairs and alterations of dry lining systems </t>
  </si>
  <si>
    <t>GET2710</t>
  </si>
  <si>
    <t>Installing fire protection encasements for steelwork with Glasroc F Firecase </t>
  </si>
  <si>
    <t>GET2711</t>
  </si>
  <si>
    <t>Installing fire protection encasements for steelwork with Gyplyner encasements </t>
  </si>
  <si>
    <t>GET2712</t>
  </si>
  <si>
    <t>Forming service penetrations </t>
  </si>
  <si>
    <t>GET2715</t>
  </si>
  <si>
    <t>Bats for building professionals</t>
  </si>
  <si>
    <t>Health Safety and Environment</t>
  </si>
  <si>
    <t>GET2716</t>
  </si>
  <si>
    <t>NHSS 12D M2 Static Works on Single Carriageways</t>
  </si>
  <si>
    <t>GET2719</t>
  </si>
  <si>
    <t>Health and Safety for Forecourt Contractors</t>
  </si>
  <si>
    <t>GET2725</t>
  </si>
  <si>
    <t>Install cavity drainage and membrane systems</t>
  </si>
  <si>
    <t>Install drains sumps and pumping ancillaries</t>
  </si>
  <si>
    <t>Avoiding construction errors at interfaces - Part two: Designing for construction - Trainer Training</t>
  </si>
  <si>
    <t>GET2729</t>
  </si>
  <si>
    <t>Strategies to eliminate error for leaders of construction organisations</t>
  </si>
  <si>
    <t>GET2730</t>
  </si>
  <si>
    <t>Strategies to eliminate error for leaders of construction projects - Part one</t>
  </si>
  <si>
    <t>GET2731</t>
  </si>
  <si>
    <t>Strategies to eliminate error for leaders of construction projects - Part two</t>
  </si>
  <si>
    <t>GET2732</t>
  </si>
  <si>
    <t>Strategies to eliminate error for leaders of construction organisations/projects - Trainer Training</t>
  </si>
  <si>
    <t>GET2733</t>
  </si>
  <si>
    <t>Health and safety in construction site management</t>
  </si>
  <si>
    <t>GET2763</t>
  </si>
  <si>
    <t>Health and safety in construction site management - refresher</t>
  </si>
  <si>
    <t>GET2764</t>
  </si>
  <si>
    <t>Health and safety in construction site supervision</t>
  </si>
  <si>
    <t>GET2766</t>
  </si>
  <si>
    <t xml:space="preserve">Health and safety in construction site supervision - refresher </t>
  </si>
  <si>
    <t>GET2767</t>
  </si>
  <si>
    <t>Health and safety in construction site management - SSP refresher</t>
  </si>
  <si>
    <t>GET2768</t>
  </si>
  <si>
    <t>Health and safety in construction site supervision - SSP refresher</t>
  </si>
  <si>
    <t>GET2769</t>
  </si>
  <si>
    <t>Spray painting introduction</t>
  </si>
  <si>
    <t>GET2770</t>
  </si>
  <si>
    <t>Applying printed murals</t>
  </si>
  <si>
    <t>GET2771</t>
  </si>
  <si>
    <t>Environmental management in construction</t>
  </si>
  <si>
    <t>GET2772</t>
  </si>
  <si>
    <t>NRSWA – Operative Level - Refresher</t>
  </si>
  <si>
    <t>GET2776</t>
  </si>
  <si>
    <t>NRSWA – Supervisor Level - Refresher</t>
  </si>
  <si>
    <t>GET2777</t>
  </si>
  <si>
    <t xml:space="preserve">Bursting </t>
  </si>
  <si>
    <t xml:space="preserve">Specialist Plant Maintenance for Drilling and Sawing </t>
  </si>
  <si>
    <t>GET2779</t>
  </si>
  <si>
    <t>Twin Blade Chaser</t>
  </si>
  <si>
    <t>GET2780</t>
  </si>
  <si>
    <t xml:space="preserve">DSA Supervising Work Activities </t>
  </si>
  <si>
    <t>GET2781</t>
  </si>
  <si>
    <t>Impact Moling</t>
  </si>
  <si>
    <t>GET2782</t>
  </si>
  <si>
    <t>Impact Moling Refresher</t>
  </si>
  <si>
    <t>GET2783</t>
  </si>
  <si>
    <t>Controlling Health Risks in Construction</t>
  </si>
  <si>
    <t>GET2784</t>
  </si>
  <si>
    <t>Residential ventilation masterclass</t>
  </si>
  <si>
    <t>GET2786</t>
  </si>
  <si>
    <t>Knotless Safety Net Repair</t>
  </si>
  <si>
    <t>GET2787</t>
  </si>
  <si>
    <t>Knotted Safety Net Repair</t>
  </si>
  <si>
    <t>GET2788</t>
  </si>
  <si>
    <t>Platform Decking Installer</t>
  </si>
  <si>
    <t>GET2789</t>
  </si>
  <si>
    <t>Platform Decking for Managers</t>
  </si>
  <si>
    <t>GET2790</t>
  </si>
  <si>
    <t xml:space="preserve">Safety Net Rigger </t>
  </si>
  <si>
    <t>GET2791</t>
  </si>
  <si>
    <t xml:space="preserve">Safety Nets for Managers </t>
  </si>
  <si>
    <t>GET2792</t>
  </si>
  <si>
    <t>Soft Landing System Installation</t>
  </si>
  <si>
    <t>GET2793</t>
  </si>
  <si>
    <t>Soft Landing Systems for Managers</t>
  </si>
  <si>
    <t>GET2794</t>
  </si>
  <si>
    <t>Specialist Safety Net Rigger in Construction</t>
  </si>
  <si>
    <t>GET2795</t>
  </si>
  <si>
    <t>Specialist Safety Net Rigger Manager in Construction</t>
  </si>
  <si>
    <t>GET2796</t>
  </si>
  <si>
    <t>Stair Tower and Edge Protection for Managers</t>
  </si>
  <si>
    <t>GET2797</t>
  </si>
  <si>
    <t>Stair Tower Installation</t>
  </si>
  <si>
    <t>GET2798</t>
  </si>
  <si>
    <t>Tensioned Access Platforms for Managers</t>
  </si>
  <si>
    <t>GET2799</t>
  </si>
  <si>
    <t>Push around Vehicle (PAV)</t>
  </si>
  <si>
    <t>GET2801</t>
  </si>
  <si>
    <t>Rope Access Technician Level 1</t>
  </si>
  <si>
    <t>GET2814</t>
  </si>
  <si>
    <t>Rope Access Technician Level 2</t>
  </si>
  <si>
    <t>GET2815</t>
  </si>
  <si>
    <t>Rope Access Technician Level 3</t>
  </si>
  <si>
    <t>GET2816</t>
  </si>
  <si>
    <t>Suspended Access Equipment Cradle Inspection and Test</t>
  </si>
  <si>
    <t>GET2817</t>
  </si>
  <si>
    <t>Suspended Access Equipment Cradle Installation</t>
  </si>
  <si>
    <t>GET2818</t>
  </si>
  <si>
    <t>Suspended Access Equipment Cradle User</t>
  </si>
  <si>
    <t>GET2819</t>
  </si>
  <si>
    <t>Respiratory protective equipment in construction</t>
  </si>
  <si>
    <t>GET2820</t>
  </si>
  <si>
    <t>New Operative (Licensed Asbestos)</t>
  </si>
  <si>
    <t>GET2821</t>
  </si>
  <si>
    <t>Operative (Licensed Asbestos) Refresher</t>
  </si>
  <si>
    <t>GET2822</t>
  </si>
  <si>
    <t>New Supervisor (Licensed Asbestos)</t>
  </si>
  <si>
    <t>GET2823</t>
  </si>
  <si>
    <t>Supervisor (Licensed Asbestos) Refresher</t>
  </si>
  <si>
    <t>GET2824</t>
  </si>
  <si>
    <t>Contract Manager (Licensed Asbestos)</t>
  </si>
  <si>
    <t>GET2825</t>
  </si>
  <si>
    <t>Contract Manager (Licensed Asbestos) Refresher</t>
  </si>
  <si>
    <t>GET2826</t>
  </si>
  <si>
    <t>Asbestos Non-Licensed Operative Refresher</t>
  </si>
  <si>
    <t>Excavation Marshall - Banksperson</t>
  </si>
  <si>
    <t>GET2828</t>
  </si>
  <si>
    <t>Excavation Marshall - Banksperson - Refresher</t>
  </si>
  <si>
    <t>GET2829</t>
  </si>
  <si>
    <t>Roofing Estimating</t>
  </si>
  <si>
    <t>Compiling Roof Specifications</t>
  </si>
  <si>
    <t>Glass Reinforced Polyester for Flat Roofing</t>
  </si>
  <si>
    <t>GET2832</t>
  </si>
  <si>
    <t>Hot Working Permits and Risks Including Insurers Requirements</t>
  </si>
  <si>
    <t>GET2834</t>
  </si>
  <si>
    <t>Driving behavioural change in digital construction</t>
  </si>
  <si>
    <t>GET2835</t>
  </si>
  <si>
    <t>Getting started with digital construction</t>
  </si>
  <si>
    <t>GET2836</t>
  </si>
  <si>
    <t xml:space="preserve">Legal and contractual aspects of digital construction  </t>
  </si>
  <si>
    <t>GET2837</t>
  </si>
  <si>
    <t>Taking digital construction to the next level</t>
  </si>
  <si>
    <t>GET2838</t>
  </si>
  <si>
    <t>Asbestos Non-Licensed Operative</t>
  </si>
  <si>
    <t>Hand Held Diamond Drilling - Refresher</t>
  </si>
  <si>
    <t>GET2840</t>
  </si>
  <si>
    <t>DSA 1 day Health and Safety Awareness - Refresher</t>
  </si>
  <si>
    <t>GET2841</t>
  </si>
  <si>
    <t>Percussive Drilling - Refresher</t>
  </si>
  <si>
    <t>GET2842</t>
  </si>
  <si>
    <t>Remote controlled plant for crushing and breaking characteristics and types - Refresher</t>
  </si>
  <si>
    <t>GET2843</t>
  </si>
  <si>
    <t>Rig Based Diamond Drilling - Refresher</t>
  </si>
  <si>
    <t>GET2844</t>
  </si>
  <si>
    <t>Trailer Mounted Diamond Drilling Rigs - Refresher</t>
  </si>
  <si>
    <t>GET2845</t>
  </si>
  <si>
    <t>Platform Decking Installer - GSA4 - Refresher</t>
  </si>
  <si>
    <t>GET2846</t>
  </si>
  <si>
    <t>Safety Net Rigger - GSA1- Refresher</t>
  </si>
  <si>
    <t>GET2847</t>
  </si>
  <si>
    <t xml:space="preserve">Soft Landing System Installation - GSA5 - Refresher </t>
  </si>
  <si>
    <t>GET2848</t>
  </si>
  <si>
    <t xml:space="preserve">Stair Tower Installation - GSA3 - Refresher </t>
  </si>
  <si>
    <t>GET2849</t>
  </si>
  <si>
    <t>Specialist Safety Net Rigger in Construction - Refresher</t>
  </si>
  <si>
    <t>GET2850</t>
  </si>
  <si>
    <t>CCDO Demolition Labourer Safety Awareness Refresher</t>
  </si>
  <si>
    <t>GET2851</t>
  </si>
  <si>
    <t>DSA Remote controlled plant for crushing and breaking - Working task - Refresher</t>
  </si>
  <si>
    <t>GET2855</t>
  </si>
  <si>
    <t>DSA Remote controlled plant for crushing and breaking - Shutting Down</t>
  </si>
  <si>
    <t>GET2856</t>
  </si>
  <si>
    <t>DSA Remote controlled plant for crushing and breaking - Shutting Down - Refresher</t>
  </si>
  <si>
    <t>GET2857</t>
  </si>
  <si>
    <t>DSA Remote controlled plant for crushing and breaking - Preparing for Work - Refresher</t>
  </si>
  <si>
    <t>GET2858</t>
  </si>
  <si>
    <t>Specifying and Selecting Resin Flooring</t>
  </si>
  <si>
    <t>In-situ Flooring</t>
  </si>
  <si>
    <t>GET2859</t>
  </si>
  <si>
    <t>Flowable Screeds</t>
  </si>
  <si>
    <t>GET2860</t>
  </si>
  <si>
    <t>Prepare Background Surfaces to Receive Resin Flooring</t>
  </si>
  <si>
    <t>GET2861</t>
  </si>
  <si>
    <t>Resin Coatings</t>
  </si>
  <si>
    <t>GET2862</t>
  </si>
  <si>
    <t>Resin Flooring and Equipment Introduction</t>
  </si>
  <si>
    <t>GET2863</t>
  </si>
  <si>
    <t>Resin Screeds and Coving</t>
  </si>
  <si>
    <t>GET2864</t>
  </si>
  <si>
    <t>Resin Self-smoothing Systems</t>
  </si>
  <si>
    <t>GET2865</t>
  </si>
  <si>
    <t>Work Practice and Project Planning for Resin Flooring</t>
  </si>
  <si>
    <t>GET2866</t>
  </si>
  <si>
    <t>Shotblasting</t>
  </si>
  <si>
    <t>Surface Preparation</t>
  </si>
  <si>
    <t>GET2867</t>
  </si>
  <si>
    <t>Surface Grinding</t>
  </si>
  <si>
    <t>GET2868</t>
  </si>
  <si>
    <t>Surface Multi-stripping</t>
  </si>
  <si>
    <t>GET2869</t>
  </si>
  <si>
    <t>Surface Planing</t>
  </si>
  <si>
    <t>GET2870</t>
  </si>
  <si>
    <t>Surface Polishing</t>
  </si>
  <si>
    <t>GET2871</t>
  </si>
  <si>
    <t>Surface Preparation Introduction</t>
  </si>
  <si>
    <t>GET2872</t>
  </si>
  <si>
    <t>Work Practice and Project Planning for Surface Preparation</t>
  </si>
  <si>
    <t>GET2873</t>
  </si>
  <si>
    <t>Safe Excavation Techniques in Construction</t>
  </si>
  <si>
    <t>GET2874</t>
  </si>
  <si>
    <t>Mobile Oxy-Fuel Gas User Safety Practice and Procedures - Refresher</t>
  </si>
  <si>
    <t>GET2876</t>
  </si>
  <si>
    <t>Safe Control of Operations (SCO) Module 1: SCO Core</t>
  </si>
  <si>
    <t>GET2893</t>
  </si>
  <si>
    <t>Safe Control of Operations (SCO) Module 2: Permit to Work AE/CP</t>
  </si>
  <si>
    <t>GET2894</t>
  </si>
  <si>
    <t>Safe Control of Operations (SCO) Module 3: Non-Routine Operations</t>
  </si>
  <si>
    <t>GET2895</t>
  </si>
  <si>
    <t>Safe Control of Operations (SCO) Module 4: Routine Operations</t>
  </si>
  <si>
    <t>GET2896</t>
  </si>
  <si>
    <t>Safe Control of Operations (SCO) Module 5: Form of Authority</t>
  </si>
  <si>
    <t>GET2897</t>
  </si>
  <si>
    <t>Safe Control of Operations (SCO) Core + PtW Renewal</t>
  </si>
  <si>
    <t>GET2898</t>
  </si>
  <si>
    <t>Safe Control of Operations (SCO) Core + FoA Renewal</t>
  </si>
  <si>
    <t>GET2899</t>
  </si>
  <si>
    <t>Safe Control of Operations (SCO) Core + PtW + FoA (Lite) Renewal</t>
  </si>
  <si>
    <t>GET2900</t>
  </si>
  <si>
    <t>Safe Control of Operations (SCO) Core + PtW + NRO Renewal</t>
  </si>
  <si>
    <t>GET2901</t>
  </si>
  <si>
    <t>Safe Control of Operations (SCO) Core + PtW + RO Renewal</t>
  </si>
  <si>
    <t>GET2902</t>
  </si>
  <si>
    <t xml:space="preserve">Safe Control of Operations (SCO) Core + PtW + NRO + RO (Lite) Renewal </t>
  </si>
  <si>
    <t>GET2903</t>
  </si>
  <si>
    <t xml:space="preserve">Safe Control of Operations (SCO) Core + PtW + NRO + FoA (Lite) Renewal </t>
  </si>
  <si>
    <t>GET2904</t>
  </si>
  <si>
    <t xml:space="preserve">Safe Control of Operations (SCO) Core + PtW + RO + FoA (Lite) Renewal </t>
  </si>
  <si>
    <t>GET2905</t>
  </si>
  <si>
    <t>Safe Control of Operations (SCO) Core + PtW + NRO + RO (Lite) + FoA (Lite) Renewal</t>
  </si>
  <si>
    <t>GET2906</t>
  </si>
  <si>
    <t>Safe Control of Operations (SCO) Core + PtW, modules 1 and 2</t>
  </si>
  <si>
    <t>GET2907</t>
  </si>
  <si>
    <t>Safe Control of Operations (SCO) Core + FoA, modules 1 and 5</t>
  </si>
  <si>
    <t>GET2908</t>
  </si>
  <si>
    <t>Safe Control of Operations (SCO) Core + PtW + FoA, modules 1, 2 and 5</t>
  </si>
  <si>
    <t>GET2909</t>
  </si>
  <si>
    <t>Safe Control of Operations (SCO) Core + PtW + NRO, modules 1, 2, and 3</t>
  </si>
  <si>
    <t>GET2910</t>
  </si>
  <si>
    <t>Safe Control of Operations (SCO) Core + PtW + RO, modules 1, 2, and 4</t>
  </si>
  <si>
    <t>GET2911</t>
  </si>
  <si>
    <t>Safe Control of Operations (SCO) Core + PtW + NRO + RO, modules 1, 2, 3, and 4</t>
  </si>
  <si>
    <t>GET2912</t>
  </si>
  <si>
    <t>Safe Control of Operations (SCO) Core + PtW + NRO + FoA, modules 1, 2, 3, and 5</t>
  </si>
  <si>
    <t>GET2913</t>
  </si>
  <si>
    <t>Safe Control of Operations (SCO) Core + PtW + RO + FoA, modules 1, 2, 4, and 5</t>
  </si>
  <si>
    <t>GET2914</t>
  </si>
  <si>
    <t>Safe Control of Operations (SCO) Core + PtW + NRO + RO + FoA, modules 1, 2, 3, 4, and 5</t>
  </si>
  <si>
    <t>GET2915</t>
  </si>
  <si>
    <t>Perimeter Climbing Access &amp; Protection Screens for Advanced Operatives</t>
  </si>
  <si>
    <t>GET2916</t>
  </si>
  <si>
    <t>Perimeter Climbing Access &amp; Protection Screens for General Operatives</t>
  </si>
  <si>
    <t>GET2917</t>
  </si>
  <si>
    <t>Climbing Formwork for General Operatives</t>
  </si>
  <si>
    <t>GET2918</t>
  </si>
  <si>
    <t>Climbing Formwork for Advanced Operatives</t>
  </si>
  <si>
    <t>GET2919</t>
  </si>
  <si>
    <t>Lifting and Moving Heavy Timbers</t>
  </si>
  <si>
    <t>Using and Maintaining Framing Power Tools</t>
  </si>
  <si>
    <t>GET2921</t>
  </si>
  <si>
    <t>Asbestos Awareness Refresher</t>
  </si>
  <si>
    <t>GET2922</t>
  </si>
  <si>
    <t>Selecting, Converting and Grading Timber</t>
  </si>
  <si>
    <t>Bursting advanced - Refresher</t>
  </si>
  <si>
    <t>GET2924</t>
  </si>
  <si>
    <t>Chain Sawing - Refresher</t>
  </si>
  <si>
    <t>GET2925</t>
  </si>
  <si>
    <t>Diamond Drilling Advanced - Refresher</t>
  </si>
  <si>
    <t>GET2926</t>
  </si>
  <si>
    <t>Diamond tipped segmented blades - Refresher</t>
  </si>
  <si>
    <t>GET2927</t>
  </si>
  <si>
    <t>Floor sawing - Refresher</t>
  </si>
  <si>
    <t>GET2928</t>
  </si>
  <si>
    <t>Floor sawing Advanced - Refresher</t>
  </si>
  <si>
    <t>GET2929</t>
  </si>
  <si>
    <t>Ring sawing - Refresher</t>
  </si>
  <si>
    <t>GET2930</t>
  </si>
  <si>
    <t>Track sawing - Refresher</t>
  </si>
  <si>
    <t>GET2931</t>
  </si>
  <si>
    <t>Track sawing advanced - Refresher</t>
  </si>
  <si>
    <t>GET2932</t>
  </si>
  <si>
    <t>Wire sawing - Refresher</t>
  </si>
  <si>
    <t>GET2933</t>
  </si>
  <si>
    <t>Wire sawing advanced - Refresher</t>
  </si>
  <si>
    <t>GET2934</t>
  </si>
  <si>
    <t>Project management in construction intermediate</t>
  </si>
  <si>
    <t>GET2935</t>
  </si>
  <si>
    <t>Leadership in construction project management</t>
  </si>
  <si>
    <t>GET2936</t>
  </si>
  <si>
    <t>ATTMA Air tightness testing - Level 1</t>
  </si>
  <si>
    <t>GET2938</t>
  </si>
  <si>
    <t>ATTMA Air tightness testing - Level 2</t>
  </si>
  <si>
    <t>GET2939</t>
  </si>
  <si>
    <t>ATTMA Envelope area 3D modelling - Beginner</t>
  </si>
  <si>
    <t>GET2940</t>
  </si>
  <si>
    <t>ATTMA Envelope area 3D modelling - Advanced</t>
  </si>
  <si>
    <t>GET2941</t>
  </si>
  <si>
    <t>Hand arm vibration in construction  - Refresher</t>
  </si>
  <si>
    <t>GET2943</t>
  </si>
  <si>
    <t>Mental health first aid - Refresher</t>
  </si>
  <si>
    <t>GET2944</t>
  </si>
  <si>
    <t>Network Construction Operations (NCO) Water</t>
  </si>
  <si>
    <t>GET3006</t>
  </si>
  <si>
    <t>Steelfixing introduction</t>
  </si>
  <si>
    <t>GET3007</t>
  </si>
  <si>
    <t>Steelfixing introduction - refresher</t>
  </si>
  <si>
    <t>GET3008</t>
  </si>
  <si>
    <t>Building regulations and standards for residential homes</t>
  </si>
  <si>
    <t>GET3009</t>
  </si>
  <si>
    <t>Tolerances and standards for bricklaying occupations</t>
  </si>
  <si>
    <t>GET3010</t>
  </si>
  <si>
    <t>Fixing techniques for sheets and panels</t>
  </si>
  <si>
    <t>Building Envelope</t>
  </si>
  <si>
    <t>GET3011</t>
  </si>
  <si>
    <t>Installing cladding variants and roof lights</t>
  </si>
  <si>
    <t>GET3012</t>
  </si>
  <si>
    <t>JCT contract introduction</t>
  </si>
  <si>
    <t>GET3013</t>
  </si>
  <si>
    <t>Preparing to and installing external wall insulation introduction</t>
  </si>
  <si>
    <t>GET3014</t>
  </si>
  <si>
    <t>Applying surface finishes to external wall insulation introduction</t>
  </si>
  <si>
    <t>GET3015</t>
  </si>
  <si>
    <t xml:space="preserve">NEC4: Preparing and managing contracts ECC introduction </t>
  </si>
  <si>
    <t>GET3016</t>
  </si>
  <si>
    <t>NEC4: Preparing and managing contracts PSC introduction</t>
  </si>
  <si>
    <t>GET3017</t>
  </si>
  <si>
    <t>NEC4: Preparing and managing contracts TSC introduction</t>
  </si>
  <si>
    <t>GET3018</t>
  </si>
  <si>
    <t>Installing double skin and insulation</t>
  </si>
  <si>
    <t>GET3019</t>
  </si>
  <si>
    <t>Installing flashings and apertures</t>
  </si>
  <si>
    <t>GET3020</t>
  </si>
  <si>
    <t>Installing rainwater goods</t>
  </si>
  <si>
    <t>GET3021</t>
  </si>
  <si>
    <t>Overview of roof sheeting and cladding</t>
  </si>
  <si>
    <t>GET3022</t>
  </si>
  <si>
    <t>Preparing materials and equipment</t>
  </si>
  <si>
    <t>GET3023</t>
  </si>
  <si>
    <t>Safe working practices</t>
  </si>
  <si>
    <t>GET3024</t>
  </si>
  <si>
    <t>Single skin sheets and composite material</t>
  </si>
  <si>
    <t>GET3025</t>
  </si>
  <si>
    <t>Calcium sulfate screeds</t>
  </si>
  <si>
    <t>GET3026</t>
  </si>
  <si>
    <t>Prepare background surfaces to recieve screed flooring</t>
  </si>
  <si>
    <t>GET3027</t>
  </si>
  <si>
    <t>Screed flooring and equipment introduction</t>
  </si>
  <si>
    <t>GET3028</t>
  </si>
  <si>
    <t>Thermal and acoustic insulation and underfloor heating</t>
  </si>
  <si>
    <t>GET3029</t>
  </si>
  <si>
    <t>Traditional screeds</t>
  </si>
  <si>
    <t>GET3030</t>
  </si>
  <si>
    <t>Work practice and project planning for screed flooring</t>
  </si>
  <si>
    <t>GET3031</t>
  </si>
  <si>
    <t>Behavioural safety awareness in construction</t>
  </si>
  <si>
    <t>GET3032</t>
  </si>
  <si>
    <t>Behavioural safety awareness in construction - Refresher</t>
  </si>
  <si>
    <t>GET3033</t>
  </si>
  <si>
    <t>NHSS 12D M5 Multi-Phase Traffic Signals</t>
  </si>
  <si>
    <t>GET3034</t>
  </si>
  <si>
    <t>Behavioural safety management in construction</t>
  </si>
  <si>
    <t>GET3035</t>
  </si>
  <si>
    <t>Behavioural safety management in construction - Refresher</t>
  </si>
  <si>
    <t>GET3036</t>
  </si>
  <si>
    <t>NHSS 12D M3 Static Works on Low Speed Dual Carriageways</t>
  </si>
  <si>
    <t>GET3037</t>
  </si>
  <si>
    <t>Laser scanning for construction surveying</t>
  </si>
  <si>
    <t>Surveying and setting out</t>
  </si>
  <si>
    <t>GET3038</t>
  </si>
  <si>
    <t>Drone use for construction - Introduction</t>
  </si>
  <si>
    <t>GET3039</t>
  </si>
  <si>
    <t>Drone use for construction - Intermediate</t>
  </si>
  <si>
    <t>GET3040</t>
  </si>
  <si>
    <t xml:space="preserve">Install, inspect, and remove steel and proprietary support systems </t>
  </si>
  <si>
    <t>Utilities - Excavations</t>
  </si>
  <si>
    <t>GET3042</t>
  </si>
  <si>
    <t xml:space="preserve">Install, inspect and remove timber and proprietary support systems </t>
  </si>
  <si>
    <t>GET3043</t>
  </si>
  <si>
    <t xml:space="preserve">Install, inspect and remove timber and steel support systems </t>
  </si>
  <si>
    <t>GET3044</t>
  </si>
  <si>
    <t xml:space="preserve">Locate utility services &amp; Safe Digging Practices </t>
  </si>
  <si>
    <t>GET3049</t>
  </si>
  <si>
    <t>Install, inspect and remove proprietary support systems refresher</t>
  </si>
  <si>
    <t>GET3053</t>
  </si>
  <si>
    <t xml:space="preserve">Install, inspect and remove steel support systems refresher </t>
  </si>
  <si>
    <t>GET3054</t>
  </si>
  <si>
    <t>Install, inspect and remove timber support systems refresher</t>
  </si>
  <si>
    <t>GET3055</t>
  </si>
  <si>
    <t xml:space="preserve">Locate utility services refresher </t>
  </si>
  <si>
    <t>GET3056</t>
  </si>
  <si>
    <t>Safe digging practices (recognised) - refresher</t>
  </si>
  <si>
    <t>GET3057</t>
  </si>
  <si>
    <t xml:space="preserve">Installation of service penetration seals </t>
  </si>
  <si>
    <t>GET3058</t>
  </si>
  <si>
    <t>Installation of service penetration seals refresher</t>
  </si>
  <si>
    <t>GET3059</t>
  </si>
  <si>
    <t xml:space="preserve">Installation of linear joint and cavity barriers (open state and full fill) seals </t>
  </si>
  <si>
    <t>GET3060</t>
  </si>
  <si>
    <t>Installation of linear joint and cavity barriers (open state and full fill) seals refresher</t>
  </si>
  <si>
    <t>GET3061</t>
  </si>
  <si>
    <t>Calcium sulfate screeds - Refresher</t>
  </si>
  <si>
    <t>GET3062</t>
  </si>
  <si>
    <t>Prepare background surfaces to recieve screed flooring - Refresher</t>
  </si>
  <si>
    <t>GET3063</t>
  </si>
  <si>
    <t>Screed flooring and equipment introduction - Refresher</t>
  </si>
  <si>
    <t>GET3064</t>
  </si>
  <si>
    <t>Thermal and acoustic insulation and underfloor heating - Refresher</t>
  </si>
  <si>
    <t>GET3065</t>
  </si>
  <si>
    <t>Traditional screeds - Refresher</t>
  </si>
  <si>
    <t>GET3066</t>
  </si>
  <si>
    <t>Work practice and project planning for screed flooring - Refresher</t>
  </si>
  <si>
    <t>GET3067</t>
  </si>
  <si>
    <t>Safe use of woodworking machinery – Refresher</t>
  </si>
  <si>
    <t>GET3068</t>
  </si>
  <si>
    <t>Wood machine operations - boring – Refresher</t>
  </si>
  <si>
    <t>GET3069</t>
  </si>
  <si>
    <t>Wood machine operations - Computerised numerical control (CNC) - Refresher</t>
  </si>
  <si>
    <t>GET3070</t>
  </si>
  <si>
    <t>Wood machine operations - edge finishing – Refresher</t>
  </si>
  <si>
    <t>GET3071</t>
  </si>
  <si>
    <t>Wood machine operations - jointing – Refresher</t>
  </si>
  <si>
    <t>GET3072</t>
  </si>
  <si>
    <t>Wood machine operations - planing – Refresher</t>
  </si>
  <si>
    <t>GET3073</t>
  </si>
  <si>
    <t>Wood machine operations - profiling – Refresher</t>
  </si>
  <si>
    <t>GET3074</t>
  </si>
  <si>
    <t>Wood machine operations - sanding – Refresher</t>
  </si>
  <si>
    <t>GET3075</t>
  </si>
  <si>
    <t>Wood machine operations - sawing – Refresher</t>
  </si>
  <si>
    <t>GET3076</t>
  </si>
  <si>
    <t>Wood machine operations - window centre – Refresher</t>
  </si>
  <si>
    <t>GET3077</t>
  </si>
  <si>
    <t>Woodworking portable power tools – Refresher</t>
  </si>
  <si>
    <t>GET3078</t>
  </si>
  <si>
    <t>Temporary surface protection (painting and decorating)</t>
  </si>
  <si>
    <t>GET3079</t>
  </si>
  <si>
    <t>Behavioural safety leadership in construction</t>
  </si>
  <si>
    <t>GET3085</t>
  </si>
  <si>
    <t>Behavioural safety leadership in construction - Refresher</t>
  </si>
  <si>
    <t>GET3086</t>
  </si>
  <si>
    <t>Inspect and complete user maintenance on plant and machinery</t>
  </si>
  <si>
    <t>Handheld disc cutter safety in construction</t>
  </si>
  <si>
    <t>GET3099</t>
  </si>
  <si>
    <t>Abrasive wheels theory training - Refresher</t>
  </si>
  <si>
    <t>GET3100</t>
  </si>
  <si>
    <t>Handheld disc cutter safety in construction - Refresher</t>
  </si>
  <si>
    <t>GET3101</t>
  </si>
  <si>
    <t>Edge Protection Manager</t>
  </si>
  <si>
    <t>GET3102</t>
  </si>
  <si>
    <t>Edge Protection Operative</t>
  </si>
  <si>
    <t>GET3103</t>
  </si>
  <si>
    <t>DCM Paint Stripper Training - Refresher</t>
  </si>
  <si>
    <t>GET3104</t>
  </si>
  <si>
    <t>Estimating for Painting and Decorating (commercial and domestic) - Refresher</t>
  </si>
  <si>
    <t>GET3105</t>
  </si>
  <si>
    <t>Repair and maintenance of traditional pre-1919 buildings - Refresher</t>
  </si>
  <si>
    <t>GET3106</t>
  </si>
  <si>
    <t>Spray painting introduction - Refresher</t>
  </si>
  <si>
    <t>GET3107</t>
  </si>
  <si>
    <t>Fitted furniture renovation - Refresher</t>
  </si>
  <si>
    <t>GET3108</t>
  </si>
  <si>
    <t>Timber frame repair using flexible epoxy resin - Refresher</t>
  </si>
  <si>
    <t>GET3110</t>
  </si>
  <si>
    <t>Safe digging practices (assured)</t>
  </si>
  <si>
    <t>GET3113</t>
  </si>
  <si>
    <t>Safe digging practices (assured) - refresher</t>
  </si>
  <si>
    <t>GET3114</t>
  </si>
  <si>
    <t>On track plant attachments - Auger Driver</t>
  </si>
  <si>
    <t>GET3115</t>
  </si>
  <si>
    <t>On track plant attachments - Ballast Brush</t>
  </si>
  <si>
    <t>GET3116</t>
  </si>
  <si>
    <t>On track plant attachments - Ballast Distribution Unit</t>
  </si>
  <si>
    <t>GET3117</t>
  </si>
  <si>
    <t>On track plant attachments - Ballast Excavator</t>
  </si>
  <si>
    <t>GET3118</t>
  </si>
  <si>
    <t>On track plant attachments - Ballast Plough</t>
  </si>
  <si>
    <t>GET3119</t>
  </si>
  <si>
    <t>On track plant attachments - Ballast Profile Blade</t>
  </si>
  <si>
    <t>GET3120</t>
  </si>
  <si>
    <t>On track plant attachments - Ballast Undercutter</t>
  </si>
  <si>
    <t>GET3121</t>
  </si>
  <si>
    <t>On track plant attachments - Cable Drum Carrier</t>
  </si>
  <si>
    <t>GET3122</t>
  </si>
  <si>
    <t>On track plant attachments - Clam-shell Bucket</t>
  </si>
  <si>
    <t>GET3123</t>
  </si>
  <si>
    <t>On track plant attachments - Compaction Unit</t>
  </si>
  <si>
    <t>GET3124</t>
  </si>
  <si>
    <t>On track plant attachments - Drag Clamp</t>
  </si>
  <si>
    <t>GET3125</t>
  </si>
  <si>
    <t>On track plant attachments - Fast-clipper</t>
  </si>
  <si>
    <t>GET3126</t>
  </si>
  <si>
    <t>On track plant attachments - Hydraulic Breaker</t>
  </si>
  <si>
    <t>GET3127</t>
  </si>
  <si>
    <t>On track plant attachments - Hydraulic Grab</t>
  </si>
  <si>
    <t>GET3128</t>
  </si>
  <si>
    <t>On track plant attachments - Hydraulic Manipulator</t>
  </si>
  <si>
    <t>GET3129</t>
  </si>
  <si>
    <t>On track plant attachments - Hydraulic Panel &amp; Rail  Lifting Beam</t>
  </si>
  <si>
    <t>GET3130</t>
  </si>
  <si>
    <t>On track plant attachments - Hydraulic Sleeper Placer/Spacer</t>
  </si>
  <si>
    <t>GET3131</t>
  </si>
  <si>
    <t>On track plant attachments - Level Crossing Slab Lifter</t>
  </si>
  <si>
    <t>GET3132</t>
  </si>
  <si>
    <t>On track plant attachments - Piling Driver Vibratory</t>
  </si>
  <si>
    <t>GET3133</t>
  </si>
  <si>
    <t>On track plant attachments - Piling Hammer</t>
  </si>
  <si>
    <t>GET3134</t>
  </si>
  <si>
    <t>On track plant attachments - Piling Torque Head</t>
  </si>
  <si>
    <t>GET3135</t>
  </si>
  <si>
    <t>On track plant attachments - Rail Turner</t>
  </si>
  <si>
    <t>GET3136</t>
  </si>
  <si>
    <t>On track plant attachments - Rock Grinder</t>
  </si>
  <si>
    <t>GET3137</t>
  </si>
  <si>
    <t>On track plant attachments - Scarifier</t>
  </si>
  <si>
    <t>GET3138</t>
  </si>
  <si>
    <t>On track plant attachments - Tamper</t>
  </si>
  <si>
    <t>GET3139</t>
  </si>
  <si>
    <t>On track plant attachments - Thimble</t>
  </si>
  <si>
    <t>GET3140</t>
  </si>
  <si>
    <t>On track plant attachments - Tilt Rotator</t>
  </si>
  <si>
    <t>GET3141</t>
  </si>
  <si>
    <t>On track plant attachments - Vacuum Excavator Unit</t>
  </si>
  <si>
    <t>GET3142</t>
  </si>
  <si>
    <t>On track plant attachments - Vacuum Lifter</t>
  </si>
  <si>
    <t>GET3143</t>
  </si>
  <si>
    <t>Machine Operator - Crawler/Tractor Dozer</t>
  </si>
  <si>
    <t>GET3144</t>
  </si>
  <si>
    <t>Machine Operator - Excavator</t>
  </si>
  <si>
    <t>GET3145</t>
  </si>
  <si>
    <t>Machine Operator - Highway Permissible Vehicle</t>
  </si>
  <si>
    <t>GET3146</t>
  </si>
  <si>
    <t>Machine Operator - Sleeper Suite</t>
  </si>
  <si>
    <t>GET3147</t>
  </si>
  <si>
    <t>Rooftop safety training - refresher</t>
  </si>
  <si>
    <t>GET3149</t>
  </si>
  <si>
    <t>Plans of work and risk assessment for asbestos removal operatives - refresher</t>
  </si>
  <si>
    <t>GET3150</t>
  </si>
  <si>
    <t>Personal and respiratory protective equipment for licensed asbestos removal work - refresher</t>
  </si>
  <si>
    <t>GET3151</t>
  </si>
  <si>
    <t>Decontamination for asbestos removal operatives - refresher</t>
  </si>
  <si>
    <t>GET3152</t>
  </si>
  <si>
    <t>Controlled techniques for asbestos removal - refresher</t>
  </si>
  <si>
    <t>GET3153</t>
  </si>
  <si>
    <t>CDM 2015 for principal designers - refresher</t>
  </si>
  <si>
    <t>GET3154</t>
  </si>
  <si>
    <t>CDM 2015 for principal contractors - refresher</t>
  </si>
  <si>
    <t>GET3155</t>
  </si>
  <si>
    <t>CDM 2015 for clients - refresher</t>
  </si>
  <si>
    <t>GET3156</t>
  </si>
  <si>
    <t>CDM 2015 awareness – refresher</t>
  </si>
  <si>
    <t>GET3157</t>
  </si>
  <si>
    <t>Formwork construction and installation for foundations</t>
  </si>
  <si>
    <t>Underpinning</t>
  </si>
  <si>
    <t>GET3158</t>
  </si>
  <si>
    <t>Metal Stud Partitions - Basic</t>
  </si>
  <si>
    <t>GET3159</t>
  </si>
  <si>
    <t>Metal Stud Partitions - Advanced</t>
  </si>
  <si>
    <t>GET3160</t>
  </si>
  <si>
    <t>Shaftwall Systems</t>
  </si>
  <si>
    <t>GET3161</t>
  </si>
  <si>
    <t>Airless Spray Plastering</t>
  </si>
  <si>
    <t>GET3162</t>
  </si>
  <si>
    <t>Cartridge operated tools - safe use</t>
  </si>
  <si>
    <t>GET3163</t>
  </si>
  <si>
    <t>Cartridge operated tools - safe use - Refresher</t>
  </si>
  <si>
    <t>GET3164</t>
  </si>
  <si>
    <t>Crane Controller Attachment - Group 2 Civils</t>
  </si>
  <si>
    <t>GET3166</t>
  </si>
  <si>
    <t>Crane Controller Attachment - Group 3 Powered Lifting</t>
  </si>
  <si>
    <t>GET3167</t>
  </si>
  <si>
    <t>Crane Controller Attachment - Group 5 Vacuum</t>
  </si>
  <si>
    <t>GET3168</t>
  </si>
  <si>
    <t>Crane Controller Attachment - Group 6 Rail Management</t>
  </si>
  <si>
    <t>GET3169</t>
  </si>
  <si>
    <t>Crane Controller Attachment - Group 7 Cropper</t>
  </si>
  <si>
    <t>GET3170</t>
  </si>
  <si>
    <t>Crane Operator - Excavator Crane</t>
  </si>
  <si>
    <t>GET3171</t>
  </si>
  <si>
    <t>Crane Operator - Lorry Loader Crane</t>
  </si>
  <si>
    <t>GET3172</t>
  </si>
  <si>
    <t>Crane Operator Excavator Crane Tandem Lifting</t>
  </si>
  <si>
    <t>GET3173</t>
  </si>
  <si>
    <t>Crane Controller - Excavator Crane</t>
  </si>
  <si>
    <t>GET3174</t>
  </si>
  <si>
    <t>Crane Controller - Knuckle Boom Crane (Loader Crane)</t>
  </si>
  <si>
    <t>GET3175</t>
  </si>
  <si>
    <t>Crane Controller - Excavator Crane (TL)</t>
  </si>
  <si>
    <t>GET3176</t>
  </si>
  <si>
    <t>OTP Core</t>
  </si>
  <si>
    <t>GET3177</t>
  </si>
  <si>
    <t>Lift Planner Single Lift</t>
  </si>
  <si>
    <t>GET3178</t>
  </si>
  <si>
    <t>OTP Lift Planning - Tandem Lift</t>
  </si>
  <si>
    <t>GET3179</t>
  </si>
  <si>
    <t>Crane Operator Excavator Crane Tandem Lifting (OTP Crane Op TL)</t>
  </si>
  <si>
    <t>GET3180</t>
  </si>
  <si>
    <t>OTP Slinger Signaller</t>
  </si>
  <si>
    <t>GET3181</t>
  </si>
  <si>
    <t>Access Overhead Lines Construction Sites (OLEC 1)</t>
  </si>
  <si>
    <t>GET3182</t>
  </si>
  <si>
    <t>Undertake Basic Construction Activities Under Supervision (OLEC 2)</t>
  </si>
  <si>
    <t>GET3183</t>
  </si>
  <si>
    <t>Machine Controller Demountable Machine MC MM</t>
  </si>
  <si>
    <t>GET3184</t>
  </si>
  <si>
    <t>Machine Controller Highway Permissible Vehicle MC DPV</t>
  </si>
  <si>
    <t>GET3185</t>
  </si>
  <si>
    <t>Machine Controller - Material Handler MC MH</t>
  </si>
  <si>
    <t>GET3186</t>
  </si>
  <si>
    <t>Machine Controller – MEWP MC MEWP</t>
  </si>
  <si>
    <t>GET3187</t>
  </si>
  <si>
    <t>Machine Controller Attachment - Group 1 Ballast/Track Management MC Att Grp 1</t>
  </si>
  <si>
    <t>GET3188</t>
  </si>
  <si>
    <t>Machine Controller Attachment - Group 2 Civils MC Att Grp 2</t>
  </si>
  <si>
    <t>GET3189</t>
  </si>
  <si>
    <t>Machine Controller Attachment - Group 3 Cutterhead MC Att Grp 3</t>
  </si>
  <si>
    <t>GET3190</t>
  </si>
  <si>
    <t>Machine Controller Attachment - Group 4 Transportation MC Att Grp 4</t>
  </si>
  <si>
    <t>GET3191</t>
  </si>
  <si>
    <t>Machine Controller Attachment - Group 5 Drainage MC Att Grp 5</t>
  </si>
  <si>
    <t>GET3192</t>
  </si>
  <si>
    <t>Machine Controller Attachment - Group 6 Chipper MC Att Grp 6</t>
  </si>
  <si>
    <t>GET3193</t>
  </si>
  <si>
    <t>Machine Controller Attachment - Group 7 Ballast Excavator MC Att Grp 7</t>
  </si>
  <si>
    <t>GET3194</t>
  </si>
  <si>
    <t>Health and safety for Painters and Decorators</t>
  </si>
  <si>
    <t>GET3195</t>
  </si>
  <si>
    <t>Marbling techniques introduction refresher</t>
  </si>
  <si>
    <t>GET3203</t>
  </si>
  <si>
    <t>Applying printed murals - Refresher</t>
  </si>
  <si>
    <t>GET3210</t>
  </si>
  <si>
    <t>Fibrous plasterwork conservation</t>
  </si>
  <si>
    <t>Solid plastered surfaces conservation</t>
  </si>
  <si>
    <t>Fibrous plasterwork installation</t>
  </si>
  <si>
    <t>GET3213</t>
  </si>
  <si>
    <t>Fibrous plasterwork production</t>
  </si>
  <si>
    <t>GET3214</t>
  </si>
  <si>
    <t>Solid plastered surface application</t>
  </si>
  <si>
    <t>Fibrous works materials, selecting, handling and mixing</t>
  </si>
  <si>
    <t>Airless spray paint machine - Refresher</t>
  </si>
  <si>
    <t>GET3217</t>
  </si>
  <si>
    <t>Hand applied screed markings - Refresher</t>
  </si>
  <si>
    <t>GET3218</t>
  </si>
  <si>
    <t>Hand held line removal - Refresher</t>
  </si>
  <si>
    <t>GET3219</t>
  </si>
  <si>
    <t>Pedestrian applicator - Refresher</t>
  </si>
  <si>
    <t>GET3220</t>
  </si>
  <si>
    <t>Preformed, temporary markings &amp; surface mounted studs - Refresher</t>
  </si>
  <si>
    <t>GET3221</t>
  </si>
  <si>
    <t>Inset road studs appreciation - Refresher</t>
  </si>
  <si>
    <t>GET3222</t>
  </si>
  <si>
    <t>Machine applied markings appreciation - Refresher</t>
  </si>
  <si>
    <t>GET3223</t>
  </si>
  <si>
    <t>Near miss reporting for road marking operatives - Refresher</t>
  </si>
  <si>
    <t>GET3224</t>
  </si>
  <si>
    <t>Paint machines and cold applied paints appreciation - Refresher</t>
  </si>
  <si>
    <t>GET3225</t>
  </si>
  <si>
    <t>Thermoplastic operational safety - Refresher</t>
  </si>
  <si>
    <t>GET3226</t>
  </si>
  <si>
    <t>COSHH for Road Marking Operatives - Refresher</t>
  </si>
  <si>
    <t>GET3227</t>
  </si>
  <si>
    <t>Productivity Improvement in the Construction Industry</t>
  </si>
  <si>
    <t>Leadership and Management</t>
  </si>
  <si>
    <t>GET3239</t>
  </si>
  <si>
    <t>Scaffolding Estimator</t>
  </si>
  <si>
    <t>GET3240</t>
  </si>
  <si>
    <t>Water Jetting Safety Awareness (SA)</t>
  </si>
  <si>
    <t>Water Jetting</t>
  </si>
  <si>
    <t>GET3241</t>
  </si>
  <si>
    <t>Surface Preparation (SP)</t>
  </si>
  <si>
    <t>GET3242</t>
  </si>
  <si>
    <t>Tube and Pipe (TP)</t>
  </si>
  <si>
    <t>GET3243</t>
  </si>
  <si>
    <t>Hydro demolition (HD)</t>
  </si>
  <si>
    <t>GET3244</t>
  </si>
  <si>
    <t>Fairness, inclusion and respect awareness refresher</t>
  </si>
  <si>
    <t>GET3245</t>
  </si>
  <si>
    <t>Leadership and management practice in construction</t>
  </si>
  <si>
    <t>GET3256</t>
  </si>
  <si>
    <t>Delivery of site operations and logistics</t>
  </si>
  <si>
    <t>GET3257</t>
  </si>
  <si>
    <t>Achieving performance through people</t>
  </si>
  <si>
    <t>GET3258</t>
  </si>
  <si>
    <t>Understanding commercial awareness</t>
  </si>
  <si>
    <t>GET3259</t>
  </si>
  <si>
    <t>Handling difficult situations</t>
  </si>
  <si>
    <t>GET3260</t>
  </si>
  <si>
    <t>Understanding training and coaching in construction</t>
  </si>
  <si>
    <t>GET3261</t>
  </si>
  <si>
    <t>Understanding organising and delegating in construction</t>
  </si>
  <si>
    <t>GET3262</t>
  </si>
  <si>
    <t>Planning and monitoring work in construction</t>
  </si>
  <si>
    <t>GET3263</t>
  </si>
  <si>
    <t>Solving problems and making decisions</t>
  </si>
  <si>
    <t>GET3264</t>
  </si>
  <si>
    <t>Developing yourself as a team leader</t>
  </si>
  <si>
    <t>GET3265</t>
  </si>
  <si>
    <t>Insulation and Building Treatments (IBT) building construction, defects and interfaces</t>
  </si>
  <si>
    <t>GET3271</t>
  </si>
  <si>
    <t>Surface preparation and board installation for external wall insulation</t>
  </si>
  <si>
    <t>GET3272</t>
  </si>
  <si>
    <t>Anchoring</t>
  </si>
  <si>
    <t>Land Drilling</t>
  </si>
  <si>
    <t>GET3273</t>
  </si>
  <si>
    <t>Drilling and grouting</t>
  </si>
  <si>
    <t>GET3274</t>
  </si>
  <si>
    <t>Drilling applications and methods</t>
  </si>
  <si>
    <t>GET3275</t>
  </si>
  <si>
    <t>Geology</t>
  </si>
  <si>
    <t>GET3276</t>
  </si>
  <si>
    <t>Ground investigation</t>
  </si>
  <si>
    <t>GET3277</t>
  </si>
  <si>
    <t>Site management</t>
  </si>
  <si>
    <t>GET3278</t>
  </si>
  <si>
    <t>Applied Construction</t>
  </si>
  <si>
    <t>GET3297</t>
  </si>
  <si>
    <t>Acoustic Lay-in Grid Ceilings Installation</t>
  </si>
  <si>
    <t>GET3298</t>
  </si>
  <si>
    <t>Acoustic MF Ceiling Installation</t>
  </si>
  <si>
    <t>GET3299</t>
  </si>
  <si>
    <t>Metal Framed Wall-Lining Systems Installation</t>
  </si>
  <si>
    <t>GET3300</t>
  </si>
  <si>
    <t>Advanced Traditional Hard Metal Craft Operative</t>
  </si>
  <si>
    <t>GET3306</t>
  </si>
  <si>
    <t>Intermediate Traditional Hard Metal Craft Operative</t>
  </si>
  <si>
    <t>GET3307</t>
  </si>
  <si>
    <t>Basic Traditional Hard Metal Craft Operative</t>
  </si>
  <si>
    <t>GET3308</t>
  </si>
  <si>
    <t>Lead Sheet Craft Operative - Basic Bossing</t>
  </si>
  <si>
    <t>Lead Sheet Craft Operative - Wood Core Roll Roofing</t>
  </si>
  <si>
    <t>GET3310</t>
  </si>
  <si>
    <t>Ladder and Stepladder Use</t>
  </si>
  <si>
    <t>GET3311</t>
  </si>
  <si>
    <t>Ladder and Stepladder Inspection</t>
  </si>
  <si>
    <t>GET3312</t>
  </si>
  <si>
    <t>Personal Fall Protection Equipment Installation</t>
  </si>
  <si>
    <t>GET3314</t>
  </si>
  <si>
    <t>Personal Fall Protection Systems Installation</t>
  </si>
  <si>
    <t>GET3315</t>
  </si>
  <si>
    <t>Personal Fall Protection for Users</t>
  </si>
  <si>
    <t>GET3316</t>
  </si>
  <si>
    <t>Resin Bound Installation</t>
  </si>
  <si>
    <t>GET3320</t>
  </si>
  <si>
    <t>Understanding the recruitment and selection of new staff in construction</t>
  </si>
  <si>
    <t>GET3321</t>
  </si>
  <si>
    <t>Understanding the induction and onboarding of new staff in construction</t>
  </si>
  <si>
    <t>GET3322</t>
  </si>
  <si>
    <t>Detection of buried utilities for construction using electromagnetic location (EML) - training</t>
  </si>
  <si>
    <t>The avoidance of buried utilities for construction utilising ground penetrating radar - GPR Training</t>
  </si>
  <si>
    <t>GET3325</t>
  </si>
  <si>
    <t>Advanced applying printed murals</t>
  </si>
  <si>
    <t>GET3326</t>
  </si>
  <si>
    <t>Worktop and Counter Refurbishment</t>
  </si>
  <si>
    <t>GET3327</t>
  </si>
  <si>
    <t>Safe use of chop saws for flooring operations</t>
  </si>
  <si>
    <t>GET3328</t>
  </si>
  <si>
    <t>Install Plasterboard by Direct Bond (dot &amp; dab)</t>
  </si>
  <si>
    <t>GET3331</t>
  </si>
  <si>
    <t>Introduction to Drylining (tacker, boarder)</t>
  </si>
  <si>
    <t>GET3332</t>
  </si>
  <si>
    <t>Safe System of Work Planner Initial</t>
  </si>
  <si>
    <t>GET3333</t>
  </si>
  <si>
    <t>Personal Track Safety (PTS)</t>
  </si>
  <si>
    <t>GET3334</t>
  </si>
  <si>
    <t>Controller of Site Safety (Initial)</t>
  </si>
  <si>
    <t>GET3335</t>
  </si>
  <si>
    <t>Safe Work Leader 1 Conversion</t>
  </si>
  <si>
    <t>GET3336</t>
  </si>
  <si>
    <t>Safe Work Leader 2 Conversion</t>
  </si>
  <si>
    <t>GET3337</t>
  </si>
  <si>
    <t>Safe Work Manager</t>
  </si>
  <si>
    <t>GET3338</t>
  </si>
  <si>
    <t>Track Induction</t>
  </si>
  <si>
    <t>GET3339</t>
  </si>
  <si>
    <t>Lookout</t>
  </si>
  <si>
    <t>GET3340</t>
  </si>
  <si>
    <t>Points Operator</t>
  </si>
  <si>
    <t>GET3341</t>
  </si>
  <si>
    <t>Protection Controller</t>
  </si>
  <si>
    <t>GET3342</t>
  </si>
  <si>
    <t>Personal track safety (PTS) DCCR</t>
  </si>
  <si>
    <t>GET3343</t>
  </si>
  <si>
    <t>Protective coatings applicator</t>
  </si>
  <si>
    <t>GET3344</t>
  </si>
  <si>
    <t>Industrial coatings paint spraying</t>
  </si>
  <si>
    <t>Industrial Coating</t>
  </si>
  <si>
    <t>GET3345</t>
  </si>
  <si>
    <t>Associated Industrial Services (Common)</t>
  </si>
  <si>
    <t>Curtain walling introduction</t>
  </si>
  <si>
    <t>GET3347</t>
  </si>
  <si>
    <t>Work-based mentor introduction</t>
  </si>
  <si>
    <t>GET3348</t>
  </si>
  <si>
    <t>Relaying Heritage Roof Tiles</t>
  </si>
  <si>
    <t>Relaying Heritage Roof Slates</t>
  </si>
  <si>
    <t>Prepare Roof for Re-Slating</t>
  </si>
  <si>
    <t>Prepare Roof for Re-Tiling</t>
  </si>
  <si>
    <t>Repair Heritage Roof Slates and Tiles</t>
  </si>
  <si>
    <t>Environmental management in construction - refresher</t>
  </si>
  <si>
    <t>GET3359</t>
  </si>
  <si>
    <t>Water based finishes introduction</t>
  </si>
  <si>
    <t>GET3360</t>
  </si>
  <si>
    <t>NRSWA - Unit 1 / LA - Location and avoidance of underground apparatus</t>
  </si>
  <si>
    <t>GET3361</t>
  </si>
  <si>
    <t>NRSWA - Unit 3 / O2 - Excavation in the highway/road</t>
  </si>
  <si>
    <t>GET3362</t>
  </si>
  <si>
    <t>NRSWA - Unit 4 / O3 - Reinstatement and compaction of backfill materials</t>
  </si>
  <si>
    <t>GET3363</t>
  </si>
  <si>
    <t>NRSWA - Unit 5 / O4 - Reinstatement of sub-base and base in non-bituminous materials</t>
  </si>
  <si>
    <t>GET3364</t>
  </si>
  <si>
    <t>NRSWA - Unit 6 / O5 - Reinstatement in cold-lay bituminous materials</t>
  </si>
  <si>
    <t>GET3365</t>
  </si>
  <si>
    <t>NRSWA - Unit 7 / O6 - Reinstatement in hot-lay bituminous materials</t>
  </si>
  <si>
    <t>GET3366</t>
  </si>
  <si>
    <t>NRSWA - Unit 8 / O7 - Reinstatement of concrete slabs</t>
  </si>
  <si>
    <t>GET3367</t>
  </si>
  <si>
    <t>NRSWA - Unit 9 / O8 - Reinstatement of modular surfaces and concrete footways</t>
  </si>
  <si>
    <t>GET3368</t>
  </si>
  <si>
    <t>NRSWA - Unit 11 / S2 - Monitoring excavation in the highway</t>
  </si>
  <si>
    <t>GET3369</t>
  </si>
  <si>
    <t>NRSWA - Unit 12 / S3 - Monitoring reinstatement and compaction of backfill materials</t>
  </si>
  <si>
    <t>GET3370</t>
  </si>
  <si>
    <t>NRSWA - Unit 13 / S4 - Monitoring reinstatement of sub-base and base in non-bituminous materials</t>
  </si>
  <si>
    <t>GET3371</t>
  </si>
  <si>
    <t>NRSWA - Unit 14 / S5 - Monitoring reinstatement in bituminous materials</t>
  </si>
  <si>
    <t>GET3372</t>
  </si>
  <si>
    <t>NRSWA - Unit 15 / S6 - Monitoring reinstatement of concrete slabs</t>
  </si>
  <si>
    <t>GET3373</t>
  </si>
  <si>
    <t>NRSWA - Unit 16 / S7 - Monitoring reinstatement of modular surfaces and concrete footways</t>
  </si>
  <si>
    <t>GET3374</t>
  </si>
  <si>
    <t>Concrete aggregates awareness - refresher</t>
  </si>
  <si>
    <t>GET3375</t>
  </si>
  <si>
    <t>Concrete polishing - refresher</t>
  </si>
  <si>
    <t>GET3376</t>
  </si>
  <si>
    <t>Supervision of concrete pumping operations - refresher</t>
  </si>
  <si>
    <t>GET3377</t>
  </si>
  <si>
    <t>Temporary works coordinator</t>
  </si>
  <si>
    <t>GET3378</t>
  </si>
  <si>
    <t>Temporary works coordinator - refresher</t>
  </si>
  <si>
    <t>GET3379</t>
  </si>
  <si>
    <t>Asbestos in Soils</t>
  </si>
  <si>
    <t>GET3380</t>
  </si>
  <si>
    <t>Thin Film Intumescent Application</t>
  </si>
  <si>
    <t>GET3381</t>
  </si>
  <si>
    <t>Industrial Coating Supervisor</t>
  </si>
  <si>
    <t>GET3382</t>
  </si>
  <si>
    <t>Harness Awareness (HA)</t>
  </si>
  <si>
    <t>GET3383</t>
  </si>
  <si>
    <t>Harness Inspector (HI)</t>
  </si>
  <si>
    <t>GET3385</t>
  </si>
  <si>
    <t>Concrete Structures and Groundworks - Temporary Works Coordinator</t>
  </si>
  <si>
    <t>GET3386</t>
  </si>
  <si>
    <t>UPVC spray painting</t>
  </si>
  <si>
    <t>GET3387</t>
  </si>
  <si>
    <t>Management of fire and life safety systems</t>
  </si>
  <si>
    <t>GET3388</t>
  </si>
  <si>
    <t>Operate an overground spoil removal conveyor</t>
  </si>
  <si>
    <t>Tunnelling</t>
  </si>
  <si>
    <t>GET3389</t>
  </si>
  <si>
    <t>Understanding the Building Safety Act</t>
  </si>
  <si>
    <t>GET3390</t>
  </si>
  <si>
    <t>Install internal wall insulation (IWI) - direct bond</t>
  </si>
  <si>
    <t>GET3394</t>
  </si>
  <si>
    <t>Install internal wall insulation (IWI) - framed systems (metal or timber)</t>
  </si>
  <si>
    <t>GET3395</t>
  </si>
  <si>
    <t>Install internal wall insulation (IWI) - direct bond - refresher</t>
  </si>
  <si>
    <t>GET3396</t>
  </si>
  <si>
    <t>Install internal wall insulation (IWI) - framed systems (metal or timber) - refresher</t>
  </si>
  <si>
    <t>GET3397</t>
  </si>
  <si>
    <t>Traditional basic leadwork craft</t>
  </si>
  <si>
    <t>GET3398</t>
  </si>
  <si>
    <t>Safety in Residential Buildings – Principal Contractor</t>
  </si>
  <si>
    <t>GET3399</t>
  </si>
  <si>
    <t>Firestopping of service penetration for principal contractors</t>
  </si>
  <si>
    <t>GET3400</t>
  </si>
  <si>
    <t>Personal track safety (PTS) Refresher</t>
  </si>
  <si>
    <t>GET3401</t>
  </si>
  <si>
    <t>Personal track safety (PTS) DCCR Refresher</t>
  </si>
  <si>
    <t>GET3402</t>
  </si>
  <si>
    <t>Safe system of work planner initial Refresher</t>
  </si>
  <si>
    <t>GET3403</t>
  </si>
  <si>
    <t>Suicide prevention and intervention introduction</t>
  </si>
  <si>
    <t>GET3404</t>
  </si>
  <si>
    <t>Suicide prevention and intervention intermediate</t>
  </si>
  <si>
    <t>GET3405</t>
  </si>
  <si>
    <t>Levelling and tape measurement</t>
  </si>
  <si>
    <t>GET3406</t>
  </si>
  <si>
    <t>Total station for construction</t>
  </si>
  <si>
    <t>GET3407</t>
  </si>
  <si>
    <t>Robotic total station training</t>
  </si>
  <si>
    <t>GET3408</t>
  </si>
  <si>
    <t>Pipeline Commissioning Technician</t>
  </si>
  <si>
    <t>GET3411</t>
  </si>
  <si>
    <t>Health and safety for forecourt contractors – refresher</t>
  </si>
  <si>
    <t>GET3412</t>
  </si>
  <si>
    <t>Defects management in construction - an introduction</t>
  </si>
  <si>
    <t>GET3413</t>
  </si>
  <si>
    <t>Lime mortars introduction</t>
  </si>
  <si>
    <t>GET3420</t>
  </si>
  <si>
    <t>Drawing Skills for stonemasonry - Introduction</t>
  </si>
  <si>
    <t>GET3421</t>
  </si>
  <si>
    <t>Setting out in stonemasonry intermediate</t>
  </si>
  <si>
    <t>Prepare backgrounds to receive stonework introduction</t>
  </si>
  <si>
    <t>GET3423</t>
  </si>
  <si>
    <t>Produce templates for stonemasonry introduction</t>
  </si>
  <si>
    <t>GET3424</t>
  </si>
  <si>
    <t>Correct fixings for bricklayers</t>
  </si>
  <si>
    <t>GET3425</t>
  </si>
  <si>
    <t>Apply broken colour effects</t>
  </si>
  <si>
    <t>GET3426</t>
  </si>
  <si>
    <t>Apply broken colour effects refresher</t>
  </si>
  <si>
    <t>GET3427</t>
  </si>
  <si>
    <t>Gilding by loose leaf</t>
  </si>
  <si>
    <t>GET3428</t>
  </si>
  <si>
    <t>Gilding by loose leaf refresher</t>
  </si>
  <si>
    <t>GET3429</t>
  </si>
  <si>
    <t>Hang non-standard wallcoverings</t>
  </si>
  <si>
    <t>GET3430</t>
  </si>
  <si>
    <t>Hang non-standard wallcoverings refresher</t>
  </si>
  <si>
    <t>GET3431</t>
  </si>
  <si>
    <t>Hang wallcoverings specialist papers</t>
  </si>
  <si>
    <t>GET3432</t>
  </si>
  <si>
    <t>Hang wallcoverings specialist papers refresher</t>
  </si>
  <si>
    <t>GET3433</t>
  </si>
  <si>
    <t>Hang wallcoverings to complex surfaces</t>
  </si>
  <si>
    <t>GET3434</t>
  </si>
  <si>
    <t>Hang wallcoverings to complex surfaces refresher</t>
  </si>
  <si>
    <t>GET3435</t>
  </si>
  <si>
    <t>Production and use of multi-plate stencils</t>
  </si>
  <si>
    <t>GET3436</t>
  </si>
  <si>
    <t>Production and use of multi-plate stencils refresher</t>
  </si>
  <si>
    <t>GET3437</t>
  </si>
  <si>
    <t>Paperhanging introduction refresher</t>
  </si>
  <si>
    <t>GET3439</t>
  </si>
  <si>
    <t>Paperhanging introduction</t>
  </si>
  <si>
    <t>GET3440</t>
  </si>
  <si>
    <t>Conservation philosophy, principles and law introduction</t>
  </si>
  <si>
    <t>GET3441</t>
  </si>
  <si>
    <t>Install internal stonemasonry introduction</t>
  </si>
  <si>
    <t>GET3443</t>
  </si>
  <si>
    <t>Flint work introduction</t>
  </si>
  <si>
    <t>GET3444</t>
  </si>
  <si>
    <t>Erect external stonemasonry introduction</t>
  </si>
  <si>
    <t>GET3445</t>
  </si>
  <si>
    <t>Construction Fixings Installer</t>
  </si>
  <si>
    <t>GET3446</t>
  </si>
  <si>
    <t>Eco Operator</t>
  </si>
  <si>
    <t>GET3447</t>
  </si>
  <si>
    <t>Hire Equipment Service Technician (HEST) - electrical testing of plant and hire equipment refresher</t>
  </si>
  <si>
    <t>GET3449</t>
  </si>
  <si>
    <t>Hire equipment service technician (HEST) - materials hoists refresher</t>
  </si>
  <si>
    <t>GET3450</t>
  </si>
  <si>
    <t>Hire Equipment Service Technician (HEST) - generators and lighting towers refresher</t>
  </si>
  <si>
    <t>GET3451</t>
  </si>
  <si>
    <t>Hire equipment service technician (HEST) - mechanical equipment refresher</t>
  </si>
  <si>
    <t>GET3452</t>
  </si>
  <si>
    <t>Hire equipment service technician (HEST) - non-mechanical equipment refresher</t>
  </si>
  <si>
    <t>GET3453</t>
  </si>
  <si>
    <t>Hire equipment service technician (HEST) - powered access refresher</t>
  </si>
  <si>
    <t>GET3454</t>
  </si>
  <si>
    <t>Hire equipment service technician (HEST) - road-tow equipment refresher</t>
  </si>
  <si>
    <t>GET3455</t>
  </si>
  <si>
    <t>Hire equipment service technician (HEST) - small plant refresher</t>
  </si>
  <si>
    <t>GET3456</t>
  </si>
  <si>
    <t>Hire equipment service technician (HEST) - traffic management equipment refresher</t>
  </si>
  <si>
    <t>GET3457</t>
  </si>
  <si>
    <t>Hire equipment service technician (HEST) - welding, heating and cutting equipment refresher</t>
  </si>
  <si>
    <t>GET3458</t>
  </si>
  <si>
    <t>Produce sawn stone products introduction</t>
  </si>
  <si>
    <t>GET3459</t>
  </si>
  <si>
    <t>Drywall for site supervisors - commercial</t>
  </si>
  <si>
    <t>GET3460</t>
  </si>
  <si>
    <t>Safely work at height in the reinforced concrete frame environment</t>
  </si>
  <si>
    <t>GET3461</t>
  </si>
  <si>
    <t>Environmental and sustainability issues refresher</t>
  </si>
  <si>
    <t>GET3462</t>
  </si>
  <si>
    <t>Ancillary licensed maintenance engineer refresher</t>
  </si>
  <si>
    <t>GET3463</t>
  </si>
  <si>
    <t>Ancillary licensed maintenance supervisor/manager refresher</t>
  </si>
  <si>
    <t>GET3464</t>
  </si>
  <si>
    <t>Asbestos non-licensed supervisor/manager refresher</t>
  </si>
  <si>
    <t>GET3465</t>
  </si>
  <si>
    <t>Duty to manage asbestos refresher</t>
  </si>
  <si>
    <t>GET3466</t>
  </si>
  <si>
    <t>Setting up for asbestos removal refresher</t>
  </si>
  <si>
    <t>GET3467</t>
  </si>
  <si>
    <t>MDF cutting safety refresher</t>
  </si>
  <si>
    <t>GET3468</t>
  </si>
  <si>
    <t>Operational applications and implications of Conservation Philosophy Principles and Law Intermediate</t>
  </si>
  <si>
    <t>GET3469</t>
  </si>
  <si>
    <t>Communication intermediate</t>
  </si>
  <si>
    <t>GET3470</t>
  </si>
  <si>
    <t>Apply paint using airless spray equipment</t>
  </si>
  <si>
    <t>GET3474</t>
  </si>
  <si>
    <t>Apply paint using airless spray equipment refresher</t>
  </si>
  <si>
    <t>GET3475</t>
  </si>
  <si>
    <t>Apply paint using HVLP equipment</t>
  </si>
  <si>
    <t>GET3476</t>
  </si>
  <si>
    <t>Apply paint using HVLP equipment refresher</t>
  </si>
  <si>
    <t>GET3477</t>
  </si>
  <si>
    <t>Lean Practitioner Module 1 - Customers, Value and Waste</t>
  </si>
  <si>
    <t>GET3478</t>
  </si>
  <si>
    <t>Lean Practitioner Module 2: Leading Improvement Projects</t>
  </si>
  <si>
    <t>GET3479</t>
  </si>
  <si>
    <t>Lean Practitioner Module 3: Embedding Lean</t>
  </si>
  <si>
    <t>GET3480</t>
  </si>
  <si>
    <t>Gilding by Transfer</t>
  </si>
  <si>
    <t>GET3482</t>
  </si>
  <si>
    <t>Gilding by Transfer refresher</t>
  </si>
  <si>
    <t>GET3483</t>
  </si>
  <si>
    <t>Confined spaces in construction high risk</t>
  </si>
  <si>
    <t>GET3488</t>
  </si>
  <si>
    <t>Confined spaces in construction introduction</t>
  </si>
  <si>
    <t>GET3489</t>
  </si>
  <si>
    <t>Confined spaces in construction low risk</t>
  </si>
  <si>
    <t>GET3490</t>
  </si>
  <si>
    <t>Confined spaces in construction medium risk</t>
  </si>
  <si>
    <t>Controller of Site Safety (with OLP)</t>
  </si>
  <si>
    <t>GET3534</t>
  </si>
  <si>
    <t>Controller of Site Safety (with OLP and CRP)</t>
  </si>
  <si>
    <t>GET3535</t>
  </si>
  <si>
    <t>Engineering Supervisor (Initial)</t>
  </si>
  <si>
    <t>GET3536</t>
  </si>
  <si>
    <t>Rail Drill Operation</t>
  </si>
  <si>
    <t>GET3537</t>
  </si>
  <si>
    <t>On Track Plant Operator Introduction</t>
  </si>
  <si>
    <t>GET3539</t>
  </si>
  <si>
    <t>Controller of Site Safety (Recertification)</t>
  </si>
  <si>
    <t>GET3541</t>
  </si>
  <si>
    <t>Individual Working Alone</t>
  </si>
  <si>
    <t>GET3542</t>
  </si>
  <si>
    <t>Wallpapering Intermediate</t>
  </si>
  <si>
    <t>GET3543</t>
  </si>
  <si>
    <t>Wallpapering Intermediate Refresher</t>
  </si>
  <si>
    <t>GET3544</t>
  </si>
  <si>
    <t>Construction Hoist Installer</t>
  </si>
  <si>
    <t>GET3545</t>
  </si>
  <si>
    <t>Hoist Demonstrator</t>
  </si>
  <si>
    <t>GET3546</t>
  </si>
  <si>
    <t>Construction Hoist Advanced Installer</t>
  </si>
  <si>
    <t>GET3547</t>
  </si>
  <si>
    <t>Hoist Operator</t>
  </si>
  <si>
    <t>GET3548</t>
  </si>
  <si>
    <t>Lean Practitioner Module 1</t>
  </si>
  <si>
    <t>GET3550</t>
  </si>
  <si>
    <t>Lean Practitioner Module 2</t>
  </si>
  <si>
    <t>GET3551</t>
  </si>
  <si>
    <t>Lean Practitioner Module 3</t>
  </si>
  <si>
    <t>GET3552</t>
  </si>
  <si>
    <t>Competent Supervisor</t>
  </si>
  <si>
    <t>Construction Fixings</t>
  </si>
  <si>
    <t>GET3558</t>
  </si>
  <si>
    <t>Competent Proof Tester</t>
  </si>
  <si>
    <t>GET3559</t>
  </si>
  <si>
    <t>Bracing Walls Against Wind: Ensuring Safety and Compliance</t>
  </si>
  <si>
    <t>GET3561</t>
  </si>
  <si>
    <t>Machine Control for Site Engineers</t>
  </si>
  <si>
    <t>GET3562</t>
  </si>
  <si>
    <t>3D Mapping and Modelling Software for Construction</t>
  </si>
  <si>
    <t>GET3564</t>
  </si>
  <si>
    <t>Global Navigation Satellite System (GNSS) Awareness</t>
  </si>
  <si>
    <t>GET3565</t>
  </si>
  <si>
    <t>Computer Aided Design (CAD) for construction</t>
  </si>
  <si>
    <t>GET3566</t>
  </si>
  <si>
    <t>Manual Handling for Drylining Systems Introduction</t>
  </si>
  <si>
    <t>GET3573</t>
  </si>
  <si>
    <t>GET3575</t>
  </si>
  <si>
    <t>MCWP Competent Assessed Person</t>
  </si>
  <si>
    <t>GET3576</t>
  </si>
  <si>
    <t>Risk management for construction supervisor’s</t>
  </si>
  <si>
    <t>GET3577</t>
  </si>
  <si>
    <t>Risk management for construction supervisor’s refresher</t>
  </si>
  <si>
    <t>GET3578</t>
  </si>
  <si>
    <t>Scaffolding Inspection Training Scheme (BSITS) - Grant available</t>
  </si>
  <si>
    <t>GET0013</t>
  </si>
  <si>
    <t>Temporary Suspended Access Cradle Operator - Grant available</t>
  </si>
  <si>
    <t>GET0082</t>
  </si>
  <si>
    <t>Cantilevered Crane Loading Platforms - Grant available</t>
  </si>
  <si>
    <t>GET0130</t>
  </si>
  <si>
    <t>Systems Scaffolding Product Training Scheme (SSPTS) - Grant available</t>
  </si>
  <si>
    <t>GET0236</t>
  </si>
  <si>
    <t>Advanced Scaffold Inspection Training Scheme (ASITS) - Grant available</t>
  </si>
  <si>
    <t>GET0237</t>
  </si>
  <si>
    <t>Scaffolding Supervisor/Manager Refresher - Grant available</t>
  </si>
  <si>
    <t>GET0238</t>
  </si>
  <si>
    <t>Scaffolder/Advanced Scaffolder Refresher - Grant available</t>
  </si>
  <si>
    <t>GET0239</t>
  </si>
  <si>
    <t>Agricultural Tractor Training - Grant available</t>
  </si>
  <si>
    <t>GET0705</t>
  </si>
  <si>
    <t>Appointed Person (Lifting Operations) Training - Grant available</t>
  </si>
  <si>
    <t>GET0706</t>
  </si>
  <si>
    <t>Compact Crane: Static Stabilisers Training - Grant available</t>
  </si>
  <si>
    <t>GET0707</t>
  </si>
  <si>
    <t>Compact Crane: Mobile Industrial Training - Grant available</t>
  </si>
  <si>
    <t>GET0708</t>
  </si>
  <si>
    <t>Compact Crane: Luffing Static Duties Training - Grant available</t>
  </si>
  <si>
    <t>GET0709</t>
  </si>
  <si>
    <t>Compact Crane: 360 Pick and Carry Training - Grant available</t>
  </si>
  <si>
    <t>GET0710</t>
  </si>
  <si>
    <t>Concrete Pump Trailer Mounted Training - Grant available</t>
  </si>
  <si>
    <t>GET0711</t>
  </si>
  <si>
    <t>Concrete Pump Truck Mounted Boom Training - Grant available</t>
  </si>
  <si>
    <t>GET0712</t>
  </si>
  <si>
    <t>Conveying Pump: Pneumatic All Types Training - Grant available</t>
  </si>
  <si>
    <t>GET0713</t>
  </si>
  <si>
    <t>Conveying Pump: Worm Piston (Up To 50Mm Outlet) Without Mixer Training - Grant available</t>
  </si>
  <si>
    <t>GET0714</t>
  </si>
  <si>
    <t>Conveying Pump: Worm Piston (Up To 50Mm Outlet) With Mixer Training - Grant available</t>
  </si>
  <si>
    <t>GET0715</t>
  </si>
  <si>
    <t>Crane/Lifting Operations Supervisor Training - Grant available</t>
  </si>
  <si>
    <t>GET0716</t>
  </si>
  <si>
    <t>Crawler Crane: Over 10 Tonnes Training - Grant available</t>
  </si>
  <si>
    <t>GET0717</t>
  </si>
  <si>
    <t>Crawler: Tractor/Dozer Training - Grant available</t>
  </si>
  <si>
    <t>GET0718</t>
  </si>
  <si>
    <t>Crusher Training - Grant available</t>
  </si>
  <si>
    <t>GET0720</t>
  </si>
  <si>
    <t>Demolition Operations: Skid Steer Tool Carrier, Extracting Training - Grant available</t>
  </si>
  <si>
    <t>GET0721</t>
  </si>
  <si>
    <t>Demolition Operations: Skid Steer Tool Carrier, Demolishing Training - Grant available</t>
  </si>
  <si>
    <t>GET0722</t>
  </si>
  <si>
    <t>Demolition Plant: Materials Processing Training - Grant available</t>
  </si>
  <si>
    <t>Demolition Plant: Up To 10 Tonnes Training - Grant available</t>
  </si>
  <si>
    <t>GET0724</t>
  </si>
  <si>
    <t>Demolition Plant: Demolishing Up To 15 Meters Training - Grant available</t>
  </si>
  <si>
    <t>GET0725</t>
  </si>
  <si>
    <t>Demolition Plant: Demolishing Up To 30 Meters Training - Grant available</t>
  </si>
  <si>
    <t>GET0726</t>
  </si>
  <si>
    <t>Demolition Plant: Demolishing All Heights Training - Grant available</t>
  </si>
  <si>
    <t>GET0727</t>
  </si>
  <si>
    <t>Demolition Plant: Lifting Operations Training - Grant available</t>
  </si>
  <si>
    <t>GET0728</t>
  </si>
  <si>
    <t>Demolition Plant: Pedestrian Operated, 180 Slew Training - Grant available</t>
  </si>
  <si>
    <t>GET0729</t>
  </si>
  <si>
    <t>Demolition Plant: Pedestrian Operated, All Types Training - Grant available</t>
  </si>
  <si>
    <t>GET0730</t>
  </si>
  <si>
    <t>Dragline Training - Grant available</t>
  </si>
  <si>
    <t>GET0731</t>
  </si>
  <si>
    <t>Forklift Side Loader Training - Grant available</t>
  </si>
  <si>
    <t>GET0746</t>
  </si>
  <si>
    <t>Grader Training - Grant available</t>
  </si>
  <si>
    <t>GET0749</t>
  </si>
  <si>
    <t>Hoist: Rack and Pinion Goods Training - Grant available</t>
  </si>
  <si>
    <t>GET0750</t>
  </si>
  <si>
    <t>Hoist: Passenger/Goods Combined Training - Grant available</t>
  </si>
  <si>
    <t>GET0751</t>
  </si>
  <si>
    <t>Hoist: Rope Operated Goods Training - Grant available</t>
  </si>
  <si>
    <t>GET0752</t>
  </si>
  <si>
    <t>Hoist: Transport Platform Training - Grant available</t>
  </si>
  <si>
    <t>GET0753</t>
  </si>
  <si>
    <t>Loader Compressor Training - Grant available</t>
  </si>
  <si>
    <t>GET0755</t>
  </si>
  <si>
    <t>Loader/Securer: Non STGO Training - Grant available</t>
  </si>
  <si>
    <t>GET0756</t>
  </si>
  <si>
    <t>Loader/Securer: Non STGO, Non LGV Training - Grant available</t>
  </si>
  <si>
    <t>GET0757</t>
  </si>
  <si>
    <t>Loader/Securer: Non STGO, LGV Training - Grant available</t>
  </si>
  <si>
    <t>GET0758</t>
  </si>
  <si>
    <t>Loader/Securer: STGO Training - Grant available</t>
  </si>
  <si>
    <t>GET0759</t>
  </si>
  <si>
    <t>Lorry Loader: Hook Training - Grant available</t>
  </si>
  <si>
    <t>GET0760</t>
  </si>
  <si>
    <t>Lorry Loader: Clamshell Bucket Training - Grant available</t>
  </si>
  <si>
    <t>GET0761</t>
  </si>
  <si>
    <t>Lorry Loader: Hydraulic Clamp Training - Grant available</t>
  </si>
  <si>
    <t>GET0762</t>
  </si>
  <si>
    <t>Mobile Crane: Blocked Duties Training - Grant available</t>
  </si>
  <si>
    <t>GET0763</t>
  </si>
  <si>
    <t>Mobile Crane: Pick and Carry Duties Only Training - Grant available</t>
  </si>
  <si>
    <t>GET0764</t>
  </si>
  <si>
    <t>Mobile Crane: All Duties Training - Grant available</t>
  </si>
  <si>
    <t>GET0765</t>
  </si>
  <si>
    <t>Mobile Elevating Work Platform: Boom: Vehicle Mounted Training - Grant available</t>
  </si>
  <si>
    <t>GET0766</t>
  </si>
  <si>
    <t>Mobile Elevating Work Platform: Boom: Self-Propelled Training - Grant available</t>
  </si>
  <si>
    <t>GET0767</t>
  </si>
  <si>
    <t>Mobile Elevating Work Platform: Mast Climber Training - Grant available</t>
  </si>
  <si>
    <t>GET0768</t>
  </si>
  <si>
    <t>Mobile Elevating Work Platform: Scissor Training - Grant available</t>
  </si>
  <si>
    <t>GET0769</t>
  </si>
  <si>
    <t>Motorised Scraper Training - Grant available</t>
  </si>
  <si>
    <t>GET0770</t>
  </si>
  <si>
    <t>Overhead Travelling Crane: Remote Operated Control Training - Grant available</t>
  </si>
  <si>
    <t>GET0771</t>
  </si>
  <si>
    <t>Overhead Travelling Crane: Fixed Cab Control Training - Grant available</t>
  </si>
  <si>
    <t>GET0772</t>
  </si>
  <si>
    <t>Piling Rig Attendant Training - Grant available</t>
  </si>
  <si>
    <t>GET0773</t>
  </si>
  <si>
    <t>Piling Rig: Bored Below 20 Tonnes Training - Grant available</t>
  </si>
  <si>
    <t>GET0774</t>
  </si>
  <si>
    <t>Piling Rig: Bored Above 20 Tonnes Training - Grant available</t>
  </si>
  <si>
    <t>GET0775</t>
  </si>
  <si>
    <t>Piling Rig: Driven Below 20 Tonnes Training - Grant available</t>
  </si>
  <si>
    <t>GET0776</t>
  </si>
  <si>
    <t>Piling Rig: Driven Above 20 Tonnes Training - Grant available</t>
  </si>
  <si>
    <t>GET0777</t>
  </si>
  <si>
    <t>Piling Rig: Tripod Training - Grant available</t>
  </si>
  <si>
    <t>GET0778</t>
  </si>
  <si>
    <t>Reach Truck Training - Grant available</t>
  </si>
  <si>
    <t>GET0800</t>
  </si>
  <si>
    <t>Rough Terrain Masted Forklift Training - Grant available</t>
  </si>
  <si>
    <t>GET0802</t>
  </si>
  <si>
    <t>Screener Training - Grant available</t>
  </si>
  <si>
    <t>GET0803</t>
  </si>
  <si>
    <t>Skid Steer Loader Training - Grant available</t>
  </si>
  <si>
    <t>GET0804</t>
  </si>
  <si>
    <t>Slinger/Signaller: All Types, Static Duties Training - Grant available</t>
  </si>
  <si>
    <t>GET0807</t>
  </si>
  <si>
    <t>Slinger/Signaller: Knuckle Boom, Static Duties Only Training - Grant available</t>
  </si>
  <si>
    <t>GET0808</t>
  </si>
  <si>
    <t>Slinger/Signaller: Excavator Only Training - Grant available</t>
  </si>
  <si>
    <t>GET0809</t>
  </si>
  <si>
    <t>Slinger/Signaller: Lift Truck Only Training - Grant available</t>
  </si>
  <si>
    <t>GET0810</t>
  </si>
  <si>
    <t>Soil/Landfill Compactor Training - Grant available</t>
  </si>
  <si>
    <t>GET0811</t>
  </si>
  <si>
    <t>Soil Stabiliser: Self Propelled Training - Grant available</t>
  </si>
  <si>
    <t>GET0812</t>
  </si>
  <si>
    <t>Soil Stabiliser: Towed Training - Grant available</t>
  </si>
  <si>
    <t>GET0813</t>
  </si>
  <si>
    <t>Soil Stabiliser: Spreader Self-Propelled Training - Grant available</t>
  </si>
  <si>
    <t>GET0814</t>
  </si>
  <si>
    <t>Static Concrete Placing Boom: Up To 13 Meters Training - Grant available</t>
  </si>
  <si>
    <t>GET0815</t>
  </si>
  <si>
    <t>Static Concrete Placing Boom: All Sizes Training - Grant available</t>
  </si>
  <si>
    <t>GET0816</t>
  </si>
  <si>
    <t>Tower Crane: Trolley Jib, Cab Controlled Training - Grant available</t>
  </si>
  <si>
    <t>GET0822</t>
  </si>
  <si>
    <t>Tower Crane: Luffing Jib, Cab Controlled Training - Grant available</t>
  </si>
  <si>
    <t>GET0823</t>
  </si>
  <si>
    <t>Tower Crane: Trolley Jib, Remote Training - Grant available</t>
  </si>
  <si>
    <t>GET0824</t>
  </si>
  <si>
    <t>Tracked Loading Shovel Training - Grant available</t>
  </si>
  <si>
    <t>GET0825</t>
  </si>
  <si>
    <t>Trencher Training - Grant available</t>
  </si>
  <si>
    <t>GET0826</t>
  </si>
  <si>
    <t>Tunnelling Locomotive: Electric Up To 10 Tonnes Training - Grant available</t>
  </si>
  <si>
    <t>GET0827</t>
  </si>
  <si>
    <t>Tunnelling Locomotive: Electric All Sizes Training - Grant available</t>
  </si>
  <si>
    <t>GET0828</t>
  </si>
  <si>
    <t>Tunnelling Locomotive: Diesel Up To 10 Tonnes Training - Grant available</t>
  </si>
  <si>
    <t>GET0829</t>
  </si>
  <si>
    <t>Tunnelling Locomotive: Diesel All Sizes Training - Grant available</t>
  </si>
  <si>
    <t>GET0830</t>
  </si>
  <si>
    <t>Tunnelling Locomotive: Tandem Training - Grant available</t>
  </si>
  <si>
    <t>GET0831</t>
  </si>
  <si>
    <t>Vacuum Excavator: Trailer, Manual Arm Training - Grant available</t>
  </si>
  <si>
    <t>GET0832</t>
  </si>
  <si>
    <t>Vacuum Excavator: Trailer, Semi-Powered Arm Training - Grant available</t>
  </si>
  <si>
    <t>GET0833</t>
  </si>
  <si>
    <t>Vacuum Excavator: Non LGV, Manual Arm Training - Grant available</t>
  </si>
  <si>
    <t>GET0834</t>
  </si>
  <si>
    <t>Vacuum Excavator: Non LGV, Semi-Powered Arm Training - Grant available</t>
  </si>
  <si>
    <t>GET0835</t>
  </si>
  <si>
    <t>Vacuum Excavator: Semi-Powered Arm Training - Grant available</t>
  </si>
  <si>
    <t>GET0836</t>
  </si>
  <si>
    <t>Vacuum Excavator: Fully Powered Arm Training - Grant available</t>
  </si>
  <si>
    <t>GET0837</t>
  </si>
  <si>
    <t>Wheeled Loading Shovel Training - Grant available</t>
  </si>
  <si>
    <t>GET0838</t>
  </si>
  <si>
    <t>Agricultural Tractor Theory Test - Grant available</t>
  </si>
  <si>
    <t>GET0839</t>
  </si>
  <si>
    <t>Appointed Person (Lifting Operations) Theory Test - Grant available</t>
  </si>
  <si>
    <t>GET0840</t>
  </si>
  <si>
    <t>Compact Crane Theory Test - Grant available</t>
  </si>
  <si>
    <t>GET0841</t>
  </si>
  <si>
    <t>Concrete Pump Trailer Mounted Theory Test - Grant available</t>
  </si>
  <si>
    <t>GET0842</t>
  </si>
  <si>
    <t>Concrete Pump Truck Mounted Boom Theory Test - Grant available</t>
  </si>
  <si>
    <t>GET0843</t>
  </si>
  <si>
    <t>Conveying Pump Theory Test - Grant available</t>
  </si>
  <si>
    <t>GET0844</t>
  </si>
  <si>
    <t>Crane/Lifting Operations Supervisor Theory Test - Grant available</t>
  </si>
  <si>
    <t>GET0845</t>
  </si>
  <si>
    <t>Crawler Crane: Over 10 Tonnes Theory Test - Grant available</t>
  </si>
  <si>
    <t>GET0846</t>
  </si>
  <si>
    <t>Crawler: Tractor/Dozer Theory Test - Grant available</t>
  </si>
  <si>
    <t>GET0847</t>
  </si>
  <si>
    <t>Crawler: Tractor/Side Boom Theory Test - Grant available</t>
  </si>
  <si>
    <t>GET0848</t>
  </si>
  <si>
    <t>Crusher Theory Test - Grant available</t>
  </si>
  <si>
    <t>GET0849</t>
  </si>
  <si>
    <t>Demolition Operations: Skid Steer Tool Carrier Theory Test - Grant available</t>
  </si>
  <si>
    <t>GET0850</t>
  </si>
  <si>
    <t>Demolition Plant Theory Test - Grant available</t>
  </si>
  <si>
    <t>GET0851</t>
  </si>
  <si>
    <t>Demolition Plant: Pedestrian Operated Theory Test - Grant available</t>
  </si>
  <si>
    <t>GET0852</t>
  </si>
  <si>
    <t>Dragline Theory Test - Grant available</t>
  </si>
  <si>
    <t>GET0853</t>
  </si>
  <si>
    <t>Forklift Side Loader Theory Test - Grant available</t>
  </si>
  <si>
    <t>GET0860</t>
  </si>
  <si>
    <t>Grader Theory Test - Grant available</t>
  </si>
  <si>
    <t>GET0862</t>
  </si>
  <si>
    <t>Hoist Theory Test - Grant available</t>
  </si>
  <si>
    <t>GET0863</t>
  </si>
  <si>
    <t>Loader Compressor Theory Test - Grant available</t>
  </si>
  <si>
    <t>GET0865</t>
  </si>
  <si>
    <t>Loader/Securer: Non STGO Theory Test - Grant available</t>
  </si>
  <si>
    <t>GET0866</t>
  </si>
  <si>
    <t>Loader/Securer: STGO Theory Test - Grant available</t>
  </si>
  <si>
    <t>GET0867</t>
  </si>
  <si>
    <t>Lorry Loader Theory Test - Grant available</t>
  </si>
  <si>
    <t>GET0868</t>
  </si>
  <si>
    <t>Mobile Crane Theory Test - Grant available</t>
  </si>
  <si>
    <t>GET0869</t>
  </si>
  <si>
    <t>Mobile Elevating Work Platform: Boom Theory Test - Grant available</t>
  </si>
  <si>
    <t>GET0870</t>
  </si>
  <si>
    <t>Mobile Elevating Work Platform: Mast Climber Theory Test - Grant available</t>
  </si>
  <si>
    <t>GET0871</t>
  </si>
  <si>
    <t>Mobile Elevating Work Platform: Scissor Theory Test - Grant available</t>
  </si>
  <si>
    <t>GET0872</t>
  </si>
  <si>
    <t>Motorised Scraper Theory Test - Grant available</t>
  </si>
  <si>
    <t>GET0873</t>
  </si>
  <si>
    <t>Overhead Travelling Crane Theory Test - Grant available</t>
  </si>
  <si>
    <t>GET0874</t>
  </si>
  <si>
    <t>Piling Rig Attendant Theory Test - Grant available</t>
  </si>
  <si>
    <t>GET0875</t>
  </si>
  <si>
    <t>Piling Rig: Bored Below 20 Tonnes Theory Test - Grant available</t>
  </si>
  <si>
    <t>GET0876</t>
  </si>
  <si>
    <t>Piling Rig: Bored Above 20 Tonnes Theory Test - Grant available</t>
  </si>
  <si>
    <t>GET0877</t>
  </si>
  <si>
    <t>Piling Rig: Driven Below 20 Tonnes Theory Test - Grant available</t>
  </si>
  <si>
    <t>GET0878</t>
  </si>
  <si>
    <t>Piling Rig: Driven Above 20 Tonnes Theory Test - Grant available</t>
  </si>
  <si>
    <t>GET0879</t>
  </si>
  <si>
    <t>Piling Rig: Tripod Theory Test - Grant available</t>
  </si>
  <si>
    <t>GET0880</t>
  </si>
  <si>
    <t>Reach Truck Theory Test - Grant available</t>
  </si>
  <si>
    <t>GET0883</t>
  </si>
  <si>
    <t>Rough Terrain Masted Forklift Theory Test - Grant available</t>
  </si>
  <si>
    <t>GET0885</t>
  </si>
  <si>
    <t>Screener Theory Test - Grant available</t>
  </si>
  <si>
    <t>GET0886</t>
  </si>
  <si>
    <t>Skid Steer Loader Theory Test - Grant available</t>
  </si>
  <si>
    <t>GET0887</t>
  </si>
  <si>
    <t>Slinger/Signaller: Theory Test - Grant available</t>
  </si>
  <si>
    <t>GET0889</t>
  </si>
  <si>
    <t>Soil/Landfill Compactor Theory Test - Grant available</t>
  </si>
  <si>
    <t>GET0890</t>
  </si>
  <si>
    <t>Soil Stabiliser Theory Test - Grant available</t>
  </si>
  <si>
    <t>GET0891</t>
  </si>
  <si>
    <t>Tower Crane Theory Test - Grant available</t>
  </si>
  <si>
    <t>GET0894</t>
  </si>
  <si>
    <t>Tracked Loading Shovel Theory Test - Grant available</t>
  </si>
  <si>
    <t>GET0895</t>
  </si>
  <si>
    <t>Trencher Theory Test - Grant available</t>
  </si>
  <si>
    <t>GET0896</t>
  </si>
  <si>
    <t>Tunnelling Locomotive Theory Test - Grant available</t>
  </si>
  <si>
    <t>GET0897</t>
  </si>
  <si>
    <t>Vacuum Excavator Theory Test - Grant available</t>
  </si>
  <si>
    <t>GET0898</t>
  </si>
  <si>
    <t>Wheeled Loading Shovel Theory Test - Grant available</t>
  </si>
  <si>
    <t>GET0899</t>
  </si>
  <si>
    <r>
      <t>Agricultural Tractors Practical Test -</t>
    </r>
    <r>
      <rPr>
        <i/>
        <sz val="10"/>
        <color theme="1"/>
        <rFont val="Arial"/>
        <family val="2"/>
      </rPr>
      <t xml:space="preserve"> Grant available</t>
    </r>
  </si>
  <si>
    <t>GET0900</t>
  </si>
  <si>
    <t>Appointed Person (Lifting Operations) Practical Test - Grant available</t>
  </si>
  <si>
    <t>GET0901</t>
  </si>
  <si>
    <t>Hoist: Rack and Pinion Goods Practical Test - Grant available</t>
  </si>
  <si>
    <t>GET0902</t>
  </si>
  <si>
    <t>Hoist: Passenger/Goods Combined Practical Test - Grant available</t>
  </si>
  <si>
    <t>GET0903</t>
  </si>
  <si>
    <t>Hoist: Rope Operated Goods Practical Test - Grant available</t>
  </si>
  <si>
    <t>GET0904</t>
  </si>
  <si>
    <t>Hoist: Transport Platform Practical Test - Grant available</t>
  </si>
  <si>
    <t>GET0905</t>
  </si>
  <si>
    <t>Mobile Elevating Work Platform: Boom, Vehicle Mounted Practical Test - Grant available</t>
  </si>
  <si>
    <t>GET0906</t>
  </si>
  <si>
    <t>Mobile Elevating Work Platform: Boom, Self-Propelled Practical Test - Grant available</t>
  </si>
  <si>
    <t>GET0907</t>
  </si>
  <si>
    <t>Mobile Elevating Work Platform: Mast Climber Practical Test - Grant available</t>
  </si>
  <si>
    <t>GET0908</t>
  </si>
  <si>
    <t>Mobile Elevating Work Platform: Scissor Practical Test - Grant available</t>
  </si>
  <si>
    <t>GET0909</t>
  </si>
  <si>
    <t>Piling Rig: Tripod Practical Test - Grant available</t>
  </si>
  <si>
    <t>GET0910</t>
  </si>
  <si>
    <t>Plant Driving: Loading and Unloading Ride On Roller Practical Test - Grant available</t>
  </si>
  <si>
    <t>GET0930</t>
  </si>
  <si>
    <t>Compact Crane: Static Stabilisers Practical Test - Grant available</t>
  </si>
  <si>
    <t>Plant Practical Testing: Rate 2</t>
  </si>
  <si>
    <t>GET0932</t>
  </si>
  <si>
    <t>Grant Tier - £240</t>
  </si>
  <si>
    <t>Compact Crane: Mobile Industrial Practical Test - Grant available</t>
  </si>
  <si>
    <t>GET0933</t>
  </si>
  <si>
    <r>
      <t xml:space="preserve">Compact Crane: Luffing Static Duties Practical Test </t>
    </r>
    <r>
      <rPr>
        <i/>
        <sz val="10"/>
        <color theme="1"/>
        <rFont val="Arial"/>
        <family val="2"/>
      </rPr>
      <t>- Grant available</t>
    </r>
  </si>
  <si>
    <t>GET0934</t>
  </si>
  <si>
    <r>
      <t xml:space="preserve">Compact Crane: 360 Pick and Carry Practical Test - </t>
    </r>
    <r>
      <rPr>
        <i/>
        <sz val="10"/>
        <color theme="1"/>
        <rFont val="Arial"/>
        <family val="2"/>
      </rPr>
      <t>Grant available</t>
    </r>
  </si>
  <si>
    <t>GET0935</t>
  </si>
  <si>
    <t>Crane/Lifting Operations Supervisor Practical Test - Grant available</t>
  </si>
  <si>
    <t>GET0936</t>
  </si>
  <si>
    <t>Crusher Practical Test - Grant available</t>
  </si>
  <si>
    <t>GET0937</t>
  </si>
  <si>
    <t>Demolition Operations: Skid Steer Tool Carrier, Extracting Practical Test - Grant available</t>
  </si>
  <si>
    <t>GET0938</t>
  </si>
  <si>
    <t>Demolition Operations: Skid Steer Tool Carrier, Demolishing Practical Test - Grant available</t>
  </si>
  <si>
    <t>GET0939</t>
  </si>
  <si>
    <t>Demolition Plant: Pedestrian Operated, 180 Slew Practical Test - Grant available</t>
  </si>
  <si>
    <t>GET0940</t>
  </si>
  <si>
    <t>Demolition Plant: Pedestrian Operated, All Types Practical Test - Grant available</t>
  </si>
  <si>
    <t>GET0941</t>
  </si>
  <si>
    <t>Dragline Practical Test - Grant available</t>
  </si>
  <si>
    <t>GET0942</t>
  </si>
  <si>
    <t>Forklift Side Loader Practical Test - Grant available</t>
  </si>
  <si>
    <t>GET0954</t>
  </si>
  <si>
    <t>Grader Practical Test - Grant available</t>
  </si>
  <si>
    <t>GET0957</t>
  </si>
  <si>
    <t>Loader Compressor Practical Test - Grant available</t>
  </si>
  <si>
    <t>GET0959</t>
  </si>
  <si>
    <t>Loader/Securer: Non Stgo, Non LGV Practical Test - Grant available</t>
  </si>
  <si>
    <t>GET0960</t>
  </si>
  <si>
    <t>Loader/Securer: Non Stgo, LGV Practical Test - Grant available</t>
  </si>
  <si>
    <t>GET0961</t>
  </si>
  <si>
    <t>Loader/Securer: STGO Practical Test - Grant available</t>
  </si>
  <si>
    <t>GET0962</t>
  </si>
  <si>
    <t>Lorry Loader: Hook Practical Test - Grant available</t>
  </si>
  <si>
    <t>GET0963</t>
  </si>
  <si>
    <t>Lorry Loader: Clamshell Bucket Practical Test - Grant available</t>
  </si>
  <si>
    <t>GET0964</t>
  </si>
  <si>
    <t>Lorry Loader: Hydraulic Clamp Practical Test - Grant available</t>
  </si>
  <si>
    <t>GET0965</t>
  </si>
  <si>
    <t>Overhead Travelling Crane: Remote Operated Control Practical Test - Grant available</t>
  </si>
  <si>
    <t>GET0966</t>
  </si>
  <si>
    <t>Overhead Travelling Crane: Fixed Cab Control Practical Test - Grant available</t>
  </si>
  <si>
    <t>GET0967</t>
  </si>
  <si>
    <t>Piling Rig Attendant Practical Test - Grant available</t>
  </si>
  <si>
    <t>GET0968</t>
  </si>
  <si>
    <t>Reach Truck Practical Test - Grant available</t>
  </si>
  <si>
    <t>GET0970</t>
  </si>
  <si>
    <t>Rough Terrain Masted Forklift Practical Test - Grant available</t>
  </si>
  <si>
    <t>GET0971</t>
  </si>
  <si>
    <t>Screener Practical Test - Grant available</t>
  </si>
  <si>
    <t>GET0972</t>
  </si>
  <si>
    <t>Skid Steer Loader Practical Test - Grant available</t>
  </si>
  <si>
    <t>GET0973</t>
  </si>
  <si>
    <t>Slinger/Signaller: All Types, Static Duties Practical Test - Grant available</t>
  </si>
  <si>
    <t>GET0976</t>
  </si>
  <si>
    <t>Slinger/Signaller: Knuckle Boom, Static Duties Only Practical Test - Grant available</t>
  </si>
  <si>
    <t>GET0977</t>
  </si>
  <si>
    <t>Slinger/Signaller: Excavator Only Practical Test - Grant available</t>
  </si>
  <si>
    <t>GET0978</t>
  </si>
  <si>
    <t>Slinger/Signaller: Lift Truck Only Practical Test - Grant available</t>
  </si>
  <si>
    <t>GET0979</t>
  </si>
  <si>
    <t>Tower Crane: Trolley Jib Remote Practical Test - Grant available</t>
  </si>
  <si>
    <t>GET0985</t>
  </si>
  <si>
    <t>Trencher Practical Test - Grant available</t>
  </si>
  <si>
    <t>GET0986</t>
  </si>
  <si>
    <t>Tunnelling Locomotive: Electric Up To 10 Tonnes Practical Test - Grant available</t>
  </si>
  <si>
    <t>GET0987</t>
  </si>
  <si>
    <t>Tunnelling Locomotive: Electric All Sizes Practical Test - Grant available</t>
  </si>
  <si>
    <t>GET0988</t>
  </si>
  <si>
    <t>Tunnelling Locomotive: Diesel Up To 10 Tonnes Practical Test - Grant available</t>
  </si>
  <si>
    <t>GET0989</t>
  </si>
  <si>
    <t>Tunnelling Locomotive: Diesel All Sizes Practical Test - Grant available</t>
  </si>
  <si>
    <t>GET0990</t>
  </si>
  <si>
    <t>Tunnelling Locomotive: Tandem Practical Test - Grant available</t>
  </si>
  <si>
    <t>GET0991</t>
  </si>
  <si>
    <t>Concrete Pump Trailer Mounted Practical Test - Grant available</t>
  </si>
  <si>
    <t>Plant Practical Testing: Rate 3</t>
  </si>
  <si>
    <t>GET0992</t>
  </si>
  <si>
    <t>Grant Tier - £410</t>
  </si>
  <si>
    <t>Concrete Pump Truck Mounted Boom Practical Test - Grant available</t>
  </si>
  <si>
    <t>GET0993</t>
  </si>
  <si>
    <t>Conveying Pump: Pneumatic All Types Practical Test - Grant available</t>
  </si>
  <si>
    <t>GET0994</t>
  </si>
  <si>
    <t>Conveying Pump: Worm Piston (Up To 50Mm Outlet) Without Mixer Practical Test - Grant available</t>
  </si>
  <si>
    <t>GET0995</t>
  </si>
  <si>
    <t>Conveying Pump: Worm Piston (Up To 50Mm Outlet) With Mixer Practical Test - Grant available</t>
  </si>
  <si>
    <t>GET0996</t>
  </si>
  <si>
    <t>Crawler Crane: Over 10 Tonnes Practical Test - Grant available</t>
  </si>
  <si>
    <t>GET0997</t>
  </si>
  <si>
    <t>Crawler: Tractor/Dozer Practical Test - Grant available</t>
  </si>
  <si>
    <t>GET0998</t>
  </si>
  <si>
    <t>Crawler: Tractor/Side Boom Practical Test - Grant available</t>
  </si>
  <si>
    <t>GET0999</t>
  </si>
  <si>
    <t>Demolition Plant: Materials Processing Practical Test - Grant available</t>
  </si>
  <si>
    <t>GET1000</t>
  </si>
  <si>
    <t>Demolition Plant: Up To 10 Tonnes Practical Test - Grant available</t>
  </si>
  <si>
    <t>GET1001</t>
  </si>
  <si>
    <t>Demolition Plant: Demolishing Up To 15 Meters Practical Test - Grant available</t>
  </si>
  <si>
    <t>GET1002</t>
  </si>
  <si>
    <t>Demolition Plant: Demolishing Up To 30 Meters Practical Test - Grant available</t>
  </si>
  <si>
    <t>GET1003</t>
  </si>
  <si>
    <t>Demolition Plant: Demolishing All Heights Practical Test - Grant available</t>
  </si>
  <si>
    <t>GET1004</t>
  </si>
  <si>
    <t>Demolition Plant: Lifting Operations Practical Test - Grant available</t>
  </si>
  <si>
    <t>GET1005</t>
  </si>
  <si>
    <t>Mobile Crane: Blocked Duties Practical Test - Grant available</t>
  </si>
  <si>
    <t>GET1007</t>
  </si>
  <si>
    <t>Mobile Crane: Pick and Carry Duties Only Practical Test - Grant available</t>
  </si>
  <si>
    <t>GET1008</t>
  </si>
  <si>
    <t>Mobile Crane: All Duties Practical Test - Grant available</t>
  </si>
  <si>
    <t>GET1009</t>
  </si>
  <si>
    <t>Motorised Scraper Practical Test - Grant available</t>
  </si>
  <si>
    <t>GET1010</t>
  </si>
  <si>
    <t>Piling Rig: Bored Below 20 Tonnes Practical Test - Grant available</t>
  </si>
  <si>
    <t>GET1011</t>
  </si>
  <si>
    <t>Piling Rig: Bored Above 20 Tonnes Practical Test - Grant available</t>
  </si>
  <si>
    <t>GET1012</t>
  </si>
  <si>
    <t>Piling Rig: Driven Below 20 Tonnes Practical Test - Grant available</t>
  </si>
  <si>
    <t>GET1013</t>
  </si>
  <si>
    <t>Piling Rig: Driven Above 20 Tonnes Practical Test - Grant available</t>
  </si>
  <si>
    <t>GET1014</t>
  </si>
  <si>
    <t>Soil/Landfill Compactor Practical Test - Grant available</t>
  </si>
  <si>
    <t>GET1015</t>
  </si>
  <si>
    <t>Soil Stabiliser: Self Propelled Practical Test - Grant available</t>
  </si>
  <si>
    <t>GET1016</t>
  </si>
  <si>
    <t>Soil Stabiliser: Towed Practical Test - Grant available</t>
  </si>
  <si>
    <t>GET1017</t>
  </si>
  <si>
    <t>Soil Stabiliser: Spreader Self-Propelled Practical Test - Grant available</t>
  </si>
  <si>
    <t>GET1018</t>
  </si>
  <si>
    <t>Static Concrete Placing Boom Practical Test - Grant available</t>
  </si>
  <si>
    <t>GET1019</t>
  </si>
  <si>
    <t>Tower Crane: Trolley Jib, Cab Controlled Practical Test - Grant available</t>
  </si>
  <si>
    <t>GET1020</t>
  </si>
  <si>
    <t>Tower Crane: Luffing Jib, Cab Controlled Practical Test - Grant available</t>
  </si>
  <si>
    <t>GET1021</t>
  </si>
  <si>
    <t>Tracked Loading Shovel Practical Test - Grant available</t>
  </si>
  <si>
    <t>GET1022</t>
  </si>
  <si>
    <t>Vacuum Excavator: Trailer Manual Arm Practical Test - Grant available</t>
  </si>
  <si>
    <t>GET1023</t>
  </si>
  <si>
    <t>Vacuum Excavator: Trailer Semi-Powered Arm Practical Test - Grant available</t>
  </si>
  <si>
    <t>GET1024</t>
  </si>
  <si>
    <t>Vacuum Excavator: Non LGV Manual Arm Practical Test - Grant available</t>
  </si>
  <si>
    <t>GET1025</t>
  </si>
  <si>
    <t>Vacuum Excavator: Non LGV Semi-Powered Arm Practical Test - Grant available</t>
  </si>
  <si>
    <t>GET1026</t>
  </si>
  <si>
    <t>Vacuum Excavator: LGV Semi-Powered Arm Practical Test - Grant available</t>
  </si>
  <si>
    <t>GET1027</t>
  </si>
  <si>
    <t>Vacuum Excavator: LGV Fully Powered Arm Practical Test - Grant available</t>
  </si>
  <si>
    <t>GET1028</t>
  </si>
  <si>
    <t>Wheeled Loading Shovel Practical Test - Grant available</t>
  </si>
  <si>
    <t>GET1029</t>
  </si>
  <si>
    <t>MEWP Operator - Grant available</t>
  </si>
  <si>
    <t>MEWP Loading and Unloading - Grant available</t>
  </si>
  <si>
    <t>GET1294</t>
  </si>
  <si>
    <t>Operative Training Scheme (COTS) - Grant available</t>
  </si>
  <si>
    <t>GET1313</t>
  </si>
  <si>
    <t>Asphalt Paver Driver (Tracked) - Grant available</t>
  </si>
  <si>
    <t>GET1411</t>
  </si>
  <si>
    <t>Asphalt Paver Driver (Wheeled) - Grant available</t>
  </si>
  <si>
    <t>GET1412</t>
  </si>
  <si>
    <t>Basic access systems erector (BASE) - Grant available</t>
  </si>
  <si>
    <t>GET2654</t>
  </si>
  <si>
    <t>Scaffolding supervisor and management course - Grant available</t>
  </si>
  <si>
    <t>GET2656</t>
  </si>
  <si>
    <t>Scaffolding Part 1: Tube and Fitting - Grant available</t>
  </si>
  <si>
    <t>GET2720</t>
  </si>
  <si>
    <t>Grant Tier - £500</t>
  </si>
  <si>
    <t>Scaffolding Part 1: System Scaffolder - Grant available</t>
  </si>
  <si>
    <t>GET2721</t>
  </si>
  <si>
    <t>Scaffolding part 2: Tube and Fitting - Grant available</t>
  </si>
  <si>
    <t>GET2722</t>
  </si>
  <si>
    <t>Scaffolding part 2: System scaffolder - Grant available</t>
  </si>
  <si>
    <t>GET2723</t>
  </si>
  <si>
    <t>Advanced Scaffolder - Grant available</t>
  </si>
  <si>
    <t>GET2724</t>
  </si>
  <si>
    <t>MEWPs for Managers - Grant available</t>
  </si>
  <si>
    <t>GET2800</t>
  </si>
  <si>
    <t>Mast Climbing Work Platform Advanced Installer - Grant available</t>
  </si>
  <si>
    <t>GET2802</t>
  </si>
  <si>
    <t>Mast Climbing Work Platform Demonstrator - Grant available</t>
  </si>
  <si>
    <t>GET2803</t>
  </si>
  <si>
    <t>Mast Climbing Work Platform Installer - Grant available</t>
  </si>
  <si>
    <t>GET2804</t>
  </si>
  <si>
    <t>Mast Climbing Work Platform Instructor - Grant available</t>
  </si>
  <si>
    <t>GET2805</t>
  </si>
  <si>
    <t>Mast Climbing Work Platform Mobile Operator - Grant available</t>
  </si>
  <si>
    <t>GET2806</t>
  </si>
  <si>
    <t>Mast Climbing Work Platform Operator - Grant available</t>
  </si>
  <si>
    <t>GET2807</t>
  </si>
  <si>
    <t>Mast Climbing Work Platform Trainer - Grant available</t>
  </si>
  <si>
    <t>GET2808</t>
  </si>
  <si>
    <t>MEWP Competent Assessed Person - Grant available</t>
  </si>
  <si>
    <t>GET2809</t>
  </si>
  <si>
    <t>MEWP Demonstrator - Grant available</t>
  </si>
  <si>
    <t>GET2810</t>
  </si>
  <si>
    <t>MEWP Instructor - Grant available</t>
  </si>
  <si>
    <t>GET2811</t>
  </si>
  <si>
    <t>MEWP Operator PAL + - Grant available</t>
  </si>
  <si>
    <t>MEWP Pre-Delivery Inspection - Grant available</t>
  </si>
  <si>
    <t>GET2813</t>
  </si>
  <si>
    <t>Multi Service Vehicle (MSV) Training - Grant available</t>
  </si>
  <si>
    <t>GET3197</t>
  </si>
  <si>
    <t>Multi Service Vehicle (MSV) Practical Test - Grant available</t>
  </si>
  <si>
    <t>GET3198</t>
  </si>
  <si>
    <t>Multi Service Vehicle (MSV) Theory Test - Grant available</t>
  </si>
  <si>
    <t>GET3199</t>
  </si>
  <si>
    <t>Forward tipping dumper: wheeled (novice) - Grant available</t>
  </si>
  <si>
    <t>Plant Short Duration</t>
  </si>
  <si>
    <t>GET3280</t>
  </si>
  <si>
    <t>Plant Tier 2 - Novice</t>
  </si>
  <si>
    <t>Forward tipping dumper: wheeled (experienced) - Grant available</t>
  </si>
  <si>
    <t>GET3281</t>
  </si>
  <si>
    <t>Plant Tier 2 - Experienced</t>
  </si>
  <si>
    <t>Ride on roller (novice) - Grant available</t>
  </si>
  <si>
    <t>GET3282</t>
  </si>
  <si>
    <t>Plant Tier 1 - Novice</t>
  </si>
  <si>
    <t>Ride on roller (experienced) - Grant available</t>
  </si>
  <si>
    <t>GET3283</t>
  </si>
  <si>
    <t>Plant Tier 1 - Experienced</t>
  </si>
  <si>
    <t>Slinger/signaller: all types, all duties (novice) - Grant available</t>
  </si>
  <si>
    <t>GET3284</t>
  </si>
  <si>
    <t>Slinger/signaller: all types, all duties (experienced) - Grant available</t>
  </si>
  <si>
    <t>GET3285</t>
  </si>
  <si>
    <t>Excavator 360 above 10 tonnes: tracked (novice) - Grant available</t>
  </si>
  <si>
    <t>GET3286</t>
  </si>
  <si>
    <t>Plant Tier 3 - Novice</t>
  </si>
  <si>
    <t>Excavator 360 above 10 tonnes: tracked (experienced) - Grant available</t>
  </si>
  <si>
    <t>GET3287</t>
  </si>
  <si>
    <t>Plant Tier 3 - Experienced</t>
  </si>
  <si>
    <t>Plant and vehicle marshaller (novice) - Grant available</t>
  </si>
  <si>
    <t>GET3288</t>
  </si>
  <si>
    <t>Plant and vehicle marshaller (experienced) - Grant available</t>
  </si>
  <si>
    <t>GET3289</t>
  </si>
  <si>
    <t>Telescopic handler: all sizes excluding 360 slew (novice) - Grant available</t>
  </si>
  <si>
    <t>GET3290</t>
  </si>
  <si>
    <t>Telescopic handler: all sizes excluding 360 slew (experienced) - Grant available</t>
  </si>
  <si>
    <t>GET3291</t>
  </si>
  <si>
    <t>Industrial forklift truck (novice) - Grant available</t>
  </si>
  <si>
    <t>GET3292</t>
  </si>
  <si>
    <t>Industrial forklift truck (experienced) - Grant available</t>
  </si>
  <si>
    <t>GET3293</t>
  </si>
  <si>
    <t>Dump truck: articulated chassis/ Rear tipping dumper: all sizes (novice) - Grant available</t>
  </si>
  <si>
    <t>GET3294</t>
  </si>
  <si>
    <t>Dump truck: articulated chassis/ Rear tipping dumper: all sizes (experienced) - Grant available</t>
  </si>
  <si>
    <t>GET3295</t>
  </si>
  <si>
    <t>Modular pontoon installer - Grant available</t>
  </si>
  <si>
    <t>GET3472</t>
  </si>
  <si>
    <t>Modular pontoon installer refresher - Grant available</t>
  </si>
  <si>
    <t>GET3473</t>
  </si>
  <si>
    <t>Architectural and decorative metalwork installer - Grant available</t>
  </si>
  <si>
    <t>GET3484</t>
  </si>
  <si>
    <t>Architectural and decorative timber installer - Grant available</t>
  </si>
  <si>
    <t>GET3485</t>
  </si>
  <si>
    <t>Architectural and decorative metalwork installer refresher - Grant available</t>
  </si>
  <si>
    <t>GET3486</t>
  </si>
  <si>
    <t>Architectural and decorative timber installer refresher - Grant available</t>
  </si>
  <si>
    <t>GET3487</t>
  </si>
  <si>
    <t>Excavator 180° below 5 tonnes (novice) - Grant available</t>
  </si>
  <si>
    <t>GET3494</t>
  </si>
  <si>
    <t>Excavator 180° above 5 tonnes (novice) - Grant available</t>
  </si>
  <si>
    <t>GET3495</t>
  </si>
  <si>
    <t>Excavator 360° below 10 tonnes: tracked (novice) - Grant available</t>
  </si>
  <si>
    <t>GET3496</t>
  </si>
  <si>
    <t>Excavator 360° below 10 tonnes: wheeled (novice) - Grant available</t>
  </si>
  <si>
    <t>GET3497</t>
  </si>
  <si>
    <t>Excavator 360 below 10 tonnes – Lifting Operations (novice) - Grant available</t>
  </si>
  <si>
    <t>GET3498</t>
  </si>
  <si>
    <t>Excavator 360° above 10 tonnes: wheeled (novice) - Grant available</t>
  </si>
  <si>
    <t>GET3499</t>
  </si>
  <si>
    <t>Excavator 360 above 10 tonnes – Lifting Operations (novice) - Grant available</t>
  </si>
  <si>
    <t>GET3500</t>
  </si>
  <si>
    <t>Excavator 180° below 5 tonnes – Lifting Operations (novice) - Grant available</t>
  </si>
  <si>
    <t>GET3501</t>
  </si>
  <si>
    <t>Excavator 180° above 5 tonnes – Lifting Operations (novice) - Grant available</t>
  </si>
  <si>
    <t>GET3502</t>
  </si>
  <si>
    <t>Excavator 360° below 10 tonnes: tracked (experienced) - Grant available</t>
  </si>
  <si>
    <t>GET3504</t>
  </si>
  <si>
    <t>Excavator 360° above 10 tonnes: wheeled (experienced) - Grant available</t>
  </si>
  <si>
    <t>GET3505</t>
  </si>
  <si>
    <t>Excavator 360° below 10 tonnes: wheeled (experienced) - Grant available</t>
  </si>
  <si>
    <t>GET3506</t>
  </si>
  <si>
    <t>Excavator 360 above 10 tonnes – Lifting Operations (experienced) - Grant available</t>
  </si>
  <si>
    <t>GET3507</t>
  </si>
  <si>
    <t>Excavator 360 below 10 tonnes – Lifting Operations (experienced) - Grant available</t>
  </si>
  <si>
    <t>GET3508</t>
  </si>
  <si>
    <t>Excavator 180° below 5 tonnes – Lifting Operations (experienced) - Grant available</t>
  </si>
  <si>
    <t>GET3509</t>
  </si>
  <si>
    <t>Excavator 180° above 5 tonnes – Lifting Operations (experienced) - Grant available</t>
  </si>
  <si>
    <t>GET3510</t>
  </si>
  <si>
    <t>Excavator 180° above 5 tonnes (experienced) - Grant available</t>
  </si>
  <si>
    <t>GET3511</t>
  </si>
  <si>
    <t>Excavator 180° below 5 tonnes (experienced) - Grant available</t>
  </si>
  <si>
    <t>GET3512</t>
  </si>
  <si>
    <t>Dump truck: articulated chassis, up to 15 tonnes (novice) - Grant available</t>
  </si>
  <si>
    <t>GET3513</t>
  </si>
  <si>
    <t>Dump truck: rigid chassis, up to 15 tonnes (novice) - Grant available</t>
  </si>
  <si>
    <t>GET3514</t>
  </si>
  <si>
    <t>Dump truck: rigid chassis, up to 50 tonnes (novice) - Grant available</t>
  </si>
  <si>
    <t>GET3515</t>
  </si>
  <si>
    <t>Dump truck: rigid chassis, all sizes - wheeled (novice) - Grant available</t>
  </si>
  <si>
    <t>GET3516</t>
  </si>
  <si>
    <t>Dump truck: rigid chassis, all sizes - tracked (novice) - Grant available</t>
  </si>
  <si>
    <t>GET3517</t>
  </si>
  <si>
    <t>Forward tipping dumper: tracked (novice) - Grant available</t>
  </si>
  <si>
    <t>GET3518</t>
  </si>
  <si>
    <t>Telescopic handler: industrial telescopic (novice) - Grant available</t>
  </si>
  <si>
    <t>GET3519</t>
  </si>
  <si>
    <t>Telescopic handler: up to 9 meters (novice) - Grant available</t>
  </si>
  <si>
    <t>GET3520</t>
  </si>
  <si>
    <t>Telescopic handler – suspended loads Non-Rough Terrain (Novice) - Grant available</t>
  </si>
  <si>
    <t>GET3521</t>
  </si>
  <si>
    <t>Telescopic handler: all sizes including 360 slew (novice) - Grant available</t>
  </si>
  <si>
    <t>GET3522</t>
  </si>
  <si>
    <t>Telescopic handler – suspended loads Non-Rough Terrain (experienced) - Grant available</t>
  </si>
  <si>
    <t>GET3523</t>
  </si>
  <si>
    <t>Telescopic handler: industrial telescopic (experienced) - Grant available</t>
  </si>
  <si>
    <t>GET3524</t>
  </si>
  <si>
    <t>Telescopic handler: up to 9 meters (experienced) - Grant available</t>
  </si>
  <si>
    <t>GET3525</t>
  </si>
  <si>
    <t>Telescopic handler: all sizes including 360 slew (experienced) - Grant available</t>
  </si>
  <si>
    <t>GET3526</t>
  </si>
  <si>
    <t>Forward tipping dumper: tracked (experienced) - Grant available</t>
  </si>
  <si>
    <t>GET3527</t>
  </si>
  <si>
    <r>
      <t xml:space="preserve">Dump truck: articulated chassis, up to 15 tonnes (experienced) - </t>
    </r>
    <r>
      <rPr>
        <i/>
        <sz val="10"/>
        <color theme="1"/>
        <rFont val="Arial"/>
        <family val="2"/>
      </rPr>
      <t>Grant available</t>
    </r>
  </si>
  <si>
    <t>GET3528</t>
  </si>
  <si>
    <t>Dump truck: rigid chassis, up to 15 tonnes (experienced) - Grant available</t>
  </si>
  <si>
    <t>GET3529</t>
  </si>
  <si>
    <t>Dump truck: rigid chassis, up to 50 tonnes (experienced) - Grant available</t>
  </si>
  <si>
    <t>GET3530</t>
  </si>
  <si>
    <t>Dump truck: rigid chassis, all sizes - wheeled (experienced) - Grant available</t>
  </si>
  <si>
    <t>GET3531</t>
  </si>
  <si>
    <t>Dump truck: rigid chassis, all sizes - tracked (experienced) - Grant available</t>
  </si>
  <si>
    <t>GET3532</t>
  </si>
  <si>
    <t>BG</t>
  </si>
  <si>
    <t>A</t>
  </si>
  <si>
    <t>GB</t>
  </si>
  <si>
    <t>B</t>
  </si>
  <si>
    <t>KN</t>
  </si>
  <si>
    <t>C</t>
  </si>
  <si>
    <t>NK</t>
  </si>
  <si>
    <t>E</t>
  </si>
  <si>
    <t>D</t>
  </si>
  <si>
    <t>NT</t>
  </si>
  <si>
    <t>F</t>
  </si>
  <si>
    <t>TN</t>
  </si>
  <si>
    <t>G</t>
  </si>
  <si>
    <t>ZZ</t>
  </si>
  <si>
    <t>H</t>
  </si>
  <si>
    <t>J</t>
  </si>
  <si>
    <t>K</t>
  </si>
  <si>
    <t>L</t>
  </si>
  <si>
    <t>M</t>
  </si>
  <si>
    <t>N</t>
  </si>
  <si>
    <t>O</t>
  </si>
  <si>
    <t>P</t>
  </si>
  <si>
    <t>I</t>
  </si>
  <si>
    <t>R</t>
  </si>
  <si>
    <t>Q</t>
  </si>
  <si>
    <t>S</t>
  </si>
  <si>
    <t>U</t>
  </si>
  <si>
    <t>T</t>
  </si>
  <si>
    <t>V</t>
  </si>
  <si>
    <t>W</t>
  </si>
  <si>
    <t>X</t>
  </si>
  <si>
    <t>Y</t>
  </si>
  <si>
    <t>Z</t>
  </si>
  <si>
    <t>DECLARATION</t>
  </si>
  <si>
    <t>MESSAGES</t>
  </si>
  <si>
    <t>Declaration signed?</t>
  </si>
  <si>
    <t>To avoid this application being sent back to you, before saving and submitting this form:</t>
  </si>
  <si>
    <t>Employer name?</t>
  </si>
  <si>
    <t>Ensure you complete the 'Employer Details' tab in full.</t>
  </si>
  <si>
    <t>Reg no?</t>
  </si>
  <si>
    <t>Ensure you complete all fields highlighted yellow below, which indicate the row has not been fully completed.</t>
  </si>
  <si>
    <t>Work experience only</t>
  </si>
  <si>
    <t>3 months direct employment only</t>
  </si>
  <si>
    <t>Both work experience &amp; 3 months employment</t>
  </si>
  <si>
    <t>GET1150</t>
  </si>
  <si>
    <t>Does this replace 0177</t>
  </si>
  <si>
    <t>Does this replace 1159</t>
  </si>
  <si>
    <t>Structural Waterproofing (Withdrawn)</t>
  </si>
  <si>
    <t>Structural Post &amp; Beam (Withdrawn)</t>
  </si>
  <si>
    <t>FeRFA</t>
  </si>
  <si>
    <t>In Situ Flooring - Resin</t>
  </si>
  <si>
    <t>Abrasive Wheels</t>
  </si>
  <si>
    <t>UKATA Asbestos Awareness</t>
  </si>
  <si>
    <t>Push Along Floor Saw</t>
  </si>
  <si>
    <t>Roofing (Metal) - LSTA</t>
  </si>
  <si>
    <t>Roofing (Metal) - NCTS</t>
  </si>
  <si>
    <t>Passive Fire Protection - NDTG Scotland</t>
  </si>
  <si>
    <t>Passive Fire Protection - TAC</t>
  </si>
  <si>
    <t>Inactive Standard</t>
  </si>
  <si>
    <r>
      <rPr>
        <b/>
        <sz val="11"/>
        <rFont val="Arial"/>
        <family val="2"/>
      </rPr>
      <t xml:space="preserve">This form is only to be used for </t>
    </r>
    <r>
      <rPr>
        <b/>
        <u/>
        <sz val="11"/>
        <rFont val="Arial"/>
        <family val="2"/>
      </rPr>
      <t>short course training</t>
    </r>
    <r>
      <rPr>
        <b/>
        <sz val="11"/>
        <rFont val="Arial"/>
        <family val="2"/>
      </rPr>
      <t xml:space="preserve"> that is part of a Specialist Applied Programme that was started by 31 March 2026.
Only one application per leaner will be accepted and the final deadline for submission is 31 July 2027.  </t>
    </r>
    <r>
      <rPr>
        <sz val="11"/>
        <rFont val="Arial"/>
        <family val="2"/>
      </rPr>
      <t xml:space="preserve">
To apply for grant, complete the three steps below in full and then email this form to </t>
    </r>
    <r>
      <rPr>
        <b/>
        <sz val="11"/>
        <rFont val="Arial"/>
        <family val="2"/>
      </rPr>
      <t>grant.product@citb.co.uk</t>
    </r>
    <r>
      <rPr>
        <sz val="11"/>
        <rFont val="Arial"/>
        <family val="2"/>
      </rPr>
      <t xml:space="preserve">.
Visit </t>
    </r>
    <r>
      <rPr>
        <b/>
        <sz val="11"/>
        <rFont val="Arial"/>
        <family val="2"/>
      </rPr>
      <t xml:space="preserve">www.citb.co.uk/grant </t>
    </r>
    <r>
      <rPr>
        <sz val="11"/>
        <rFont val="Arial"/>
        <family val="2"/>
      </rPr>
      <t>for the rules
For details on how to apply for the NVQ/SVQ qualfication grant on completion, visit www.citb.co.uk/grant</t>
    </r>
  </si>
  <si>
    <r>
      <t xml:space="preserve">Click on the tab at the bottom of the screen for 'Programme', and then complete it by selecting the Programme you are applying the short course grant for.
Once the Programme is selected, the table will autopopulate with short courses relevant for that programme.
Indicate in the relevant column if you have applied for the short course grant by other means (i.e portal, by email using the transition application form).
Visit the individual grant pages at </t>
    </r>
    <r>
      <rPr>
        <b/>
        <sz val="11"/>
        <rFont val="Arial"/>
        <family val="2"/>
      </rPr>
      <t>www.citb.co.uk/grant</t>
    </r>
    <r>
      <rPr>
        <sz val="11"/>
        <rFont val="Arial"/>
        <family val="2"/>
      </rPr>
      <t xml:space="preserve"> to see which grant may support your course.
</t>
    </r>
  </si>
  <si>
    <r>
      <t xml:space="preserve">
This form is for the Short Course grants only - Enter the SAP Programme name in row 1, and the relevant short course grant will auto populate with the grant code &amp; value. 
</t>
    </r>
    <r>
      <rPr>
        <i/>
        <sz val="9"/>
        <color theme="1"/>
        <rFont val="Arial"/>
        <family val="2"/>
      </rPr>
      <t xml:space="preserve">Visit the Grant webpage </t>
    </r>
    <r>
      <rPr>
        <b/>
        <i/>
        <sz val="9"/>
        <color theme="1"/>
        <rFont val="Arial"/>
        <family val="2"/>
      </rPr>
      <t xml:space="preserve">www.citb.co.uk/grant </t>
    </r>
    <r>
      <rPr>
        <i/>
        <sz val="9"/>
        <color theme="1"/>
        <rFont val="Arial"/>
        <family val="2"/>
      </rPr>
      <t>for details on how to apply for the NVQ/SVQ qualfication grant on completion.</t>
    </r>
    <r>
      <rPr>
        <sz val="11"/>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</si>
</sst>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6" formatCode="&quot;£&quot;#,##0;[Red]\-&quot;£&quot;#,##0"/>
    <numFmt numFmtId="164" formatCode="&quot;£&quot;#,##0.00"/>
  </numFmts>
  <fonts count="41" x14ac:knownFonts="1">
    <font>
      <sz val="11"/>
      <color theme="1"/>
      <name val="Arial"/>
      <family val="2"/>
    </font>
    <font>
      <b/>
      <sz val="11"/>
      <color theme="0"/>
      <name val="Arial"/>
      <family val="2"/>
    </font>
    <font>
      <b/>
      <sz val="11"/>
      <color theme="1"/>
      <name val="Arial"/>
      <family val="2"/>
    </font>
    <font>
      <sz val="10"/>
      <color theme="1"/>
      <name val="Arial"/>
      <family val="2"/>
    </font>
    <font>
      <b/>
      <sz val="10"/>
      <color theme="1"/>
      <name val="Arial"/>
      <family val="2"/>
    </font>
    <font>
      <sz val="10"/>
      <color rgb="FF194375"/>
      <name val="Arial"/>
      <family val="2"/>
    </font>
    <font>
      <sz val="11"/>
      <color theme="1"/>
      <name val="Arial"/>
      <family val="2"/>
    </font>
    <font>
      <sz val="11"/>
      <color rgb="FF194375"/>
      <name val="Arial"/>
      <family val="2"/>
    </font>
    <font>
      <u/>
      <sz val="11"/>
      <color theme="10"/>
      <name val="Arial"/>
      <family val="2"/>
    </font>
    <font>
      <sz val="11"/>
      <name val="Arial"/>
      <family val="2"/>
    </font>
    <font>
      <sz val="11"/>
      <color rgb="FF000000"/>
      <name val="Arial"/>
      <family val="2"/>
    </font>
    <font>
      <b/>
      <sz val="10"/>
      <color theme="8"/>
      <name val="Arial"/>
      <family val="2"/>
    </font>
    <font>
      <sz val="10"/>
      <name val="Arial"/>
      <family val="2"/>
    </font>
    <font>
      <i/>
      <sz val="11"/>
      <color theme="1"/>
      <name val="Arial"/>
      <family val="2"/>
    </font>
    <font>
      <sz val="12"/>
      <color theme="1"/>
      <name val="Arial"/>
      <family val="2"/>
    </font>
    <font>
      <sz val="10"/>
      <color theme="7"/>
      <name val="Arial"/>
      <family val="2"/>
    </font>
    <font>
      <sz val="11"/>
      <color theme="0"/>
      <name val="Arial"/>
      <family val="2"/>
    </font>
    <font>
      <sz val="10"/>
      <color theme="0"/>
      <name val="Arial"/>
      <family val="2"/>
    </font>
    <font>
      <sz val="11"/>
      <color rgb="FF4D5D68"/>
      <name val="Arial"/>
      <family val="2"/>
    </font>
    <font>
      <b/>
      <sz val="24"/>
      <color rgb="FF4D5D68"/>
      <name val="Calibri"/>
      <family val="2"/>
      <scheme val="minor"/>
    </font>
    <font>
      <b/>
      <sz val="11"/>
      <color theme="6"/>
      <name val="Arial"/>
      <family val="2"/>
    </font>
    <font>
      <b/>
      <sz val="16"/>
      <color theme="6"/>
      <name val="Arial"/>
      <family val="2"/>
    </font>
    <font>
      <b/>
      <sz val="10"/>
      <color theme="6"/>
      <name val="Arial"/>
      <family val="2"/>
    </font>
    <font>
      <b/>
      <sz val="20"/>
      <color theme="0"/>
      <name val="Arial"/>
      <family val="2"/>
    </font>
    <font>
      <b/>
      <sz val="11"/>
      <name val="Arial"/>
      <family val="2"/>
    </font>
    <font>
      <b/>
      <sz val="28"/>
      <color theme="0"/>
      <name val="Arial"/>
      <family val="2"/>
    </font>
    <font>
      <b/>
      <sz val="14"/>
      <color theme="6"/>
      <name val="Arial"/>
      <family val="2"/>
    </font>
    <font>
      <sz val="5"/>
      <name val="Arial"/>
      <family val="2"/>
    </font>
    <font>
      <sz val="8.5"/>
      <color theme="6"/>
      <name val="Arial"/>
      <family val="2"/>
    </font>
    <font>
      <b/>
      <sz val="11"/>
      <color rgb="FF194375"/>
      <name val="Arial"/>
      <family val="2"/>
    </font>
    <font>
      <sz val="8"/>
      <name val="Arial"/>
      <family val="2"/>
    </font>
    <font>
      <i/>
      <sz val="10"/>
      <color theme="1"/>
      <name val="Arial"/>
      <family val="2"/>
    </font>
    <font>
      <sz val="10"/>
      <color rgb="FF000000"/>
      <name val="Arial"/>
      <family val="2"/>
    </font>
    <font>
      <b/>
      <sz val="11"/>
      <color rgb="FF000000"/>
      <name val="Aptos"/>
      <family val="2"/>
    </font>
    <font>
      <sz val="11"/>
      <color rgb="FF000000"/>
      <name val="Aptos"/>
      <family val="2"/>
    </font>
    <font>
      <sz val="12"/>
      <name val="Calibri"/>
      <family val="2"/>
    </font>
    <font>
      <sz val="11"/>
      <color rgb="FF000000"/>
      <name val="Calibri"/>
      <family val="2"/>
    </font>
    <font>
      <sz val="11"/>
      <color theme="0" tint="-0.249977111117893"/>
      <name val="Arial"/>
      <family val="2"/>
    </font>
    <font>
      <b/>
      <u/>
      <sz val="11"/>
      <name val="Arial"/>
      <family val="2"/>
    </font>
    <font>
      <i/>
      <sz val="9"/>
      <color theme="1"/>
      <name val="Arial"/>
      <family val="2"/>
    </font>
    <font>
      <b/>
      <i/>
      <sz val="9"/>
      <color theme="1"/>
      <name val="Arial"/>
      <family val="2"/>
    </font>
  </fonts>
  <fills count="11">
    <fill>
      <patternFill patternType="none"/>
    </fill>
    <fill>
      <patternFill patternType="gray125"/>
    </fill>
    <fill>
      <patternFill patternType="solid">
        <fgColor rgb="FFCFDAE3"/>
        <bgColor indexed="64"/>
      </patternFill>
    </fill>
    <fill>
      <patternFill patternType="solid">
        <fgColor rgb="FF19437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000000"/>
      </patternFill>
    </fill>
  </fills>
  <borders count="37">
    <border>
      <left/>
      <right/>
      <top/>
      <bottom/>
      <diagonal/>
    </border>
    <border>
      <left/>
      <right/>
      <top/>
      <bottom style="medium">
        <color theme="6"/>
      </bottom>
      <diagonal/>
    </border>
    <border>
      <left/>
      <right/>
      <top style="thin">
        <color theme="6"/>
      </top>
      <bottom style="thin">
        <color theme="6"/>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right style="thin">
        <color theme="6"/>
      </right>
      <top/>
      <bottom/>
      <diagonal/>
    </border>
    <border>
      <left style="medium">
        <color theme="6"/>
      </left>
      <right/>
      <top style="medium">
        <color theme="6"/>
      </top>
      <bottom/>
      <diagonal/>
    </border>
    <border>
      <left/>
      <right/>
      <top style="medium">
        <color theme="6"/>
      </top>
      <bottom/>
      <diagonal/>
    </border>
    <border>
      <left/>
      <right style="medium">
        <color theme="6"/>
      </right>
      <top style="medium">
        <color theme="6"/>
      </top>
      <bottom/>
      <diagonal/>
    </border>
    <border>
      <left style="medium">
        <color theme="6"/>
      </left>
      <right/>
      <top/>
      <bottom/>
      <diagonal/>
    </border>
    <border>
      <left/>
      <right style="medium">
        <color theme="6"/>
      </right>
      <top/>
      <bottom/>
      <diagonal/>
    </border>
    <border>
      <left style="medium">
        <color theme="6"/>
      </left>
      <right/>
      <top/>
      <bottom style="medium">
        <color theme="6"/>
      </bottom>
      <diagonal/>
    </border>
    <border>
      <left/>
      <right style="medium">
        <color theme="6"/>
      </right>
      <top/>
      <bottom style="medium">
        <color theme="6"/>
      </bottom>
      <diagonal/>
    </border>
    <border>
      <left style="thin">
        <color indexed="64"/>
      </left>
      <right style="thin">
        <color indexed="64"/>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6"/>
      </left>
      <right style="thin">
        <color theme="6"/>
      </right>
      <top style="thin">
        <color theme="6"/>
      </top>
      <bottom style="thin">
        <color theme="6"/>
      </bottom>
      <diagonal/>
    </border>
    <border>
      <left style="thin">
        <color theme="6"/>
      </left>
      <right/>
      <top/>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indexed="64"/>
      </left>
      <right style="thin">
        <color indexed="64"/>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bottom style="thin">
        <color theme="0" tint="-0.34998626667073579"/>
      </bottom>
      <diagonal/>
    </border>
    <border>
      <left/>
      <right style="thin">
        <color indexed="64"/>
      </right>
      <top style="thin">
        <color indexed="64"/>
      </top>
      <bottom style="thin">
        <color indexed="64"/>
      </bottom>
      <diagonal/>
    </border>
    <border>
      <left/>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s>
  <cellStyleXfs count="5">
    <xf numFmtId="0" fontId="0" fillId="0" borderId="0"/>
    <xf numFmtId="0" fontId="8" fillId="0" borderId="0" applyNumberFormat="0" applyFill="0" applyBorder="0" applyAlignment="0" applyProtection="0"/>
    <xf numFmtId="0" fontId="10" fillId="0" borderId="0"/>
    <xf numFmtId="0" fontId="9" fillId="0" borderId="0"/>
    <xf numFmtId="0" fontId="6" fillId="0" borderId="0"/>
  </cellStyleXfs>
  <cellXfs count="169">
    <xf numFmtId="0" fontId="0" fillId="0" borderId="0" xfId="0"/>
    <xf numFmtId="0" fontId="0" fillId="0" borderId="0" xfId="0" applyAlignment="1">
      <alignment horizontal="left" vertical="center"/>
    </xf>
    <xf numFmtId="0" fontId="0" fillId="0" borderId="0" xfId="0" applyAlignment="1">
      <alignment vertical="center"/>
    </xf>
    <xf numFmtId="0" fontId="3" fillId="0" borderId="0" xfId="0" applyFont="1" applyAlignment="1">
      <alignment vertical="center" wrapText="1"/>
    </xf>
    <xf numFmtId="49" fontId="0" fillId="0" borderId="0" xfId="0" applyNumberFormat="1"/>
    <xf numFmtId="0" fontId="0" fillId="6" borderId="0" xfId="0" applyFill="1"/>
    <xf numFmtId="0" fontId="0" fillId="4" borderId="0" xfId="0" applyFill="1"/>
    <xf numFmtId="0" fontId="0" fillId="4" borderId="0" xfId="0" applyFill="1" applyAlignment="1">
      <alignment vertical="center"/>
    </xf>
    <xf numFmtId="0" fontId="3" fillId="4" borderId="0" xfId="0" applyFont="1" applyFill="1" applyAlignment="1">
      <alignment vertical="center"/>
    </xf>
    <xf numFmtId="0" fontId="17" fillId="7" borderId="0" xfId="0" applyFont="1" applyFill="1" applyAlignment="1">
      <alignment vertical="top" wrapText="1"/>
    </xf>
    <xf numFmtId="0" fontId="17" fillId="7" borderId="0" xfId="0" applyFont="1" applyFill="1" applyAlignment="1">
      <alignment vertical="center" wrapText="1"/>
    </xf>
    <xf numFmtId="0" fontId="16" fillId="7" borderId="0" xfId="0" applyFont="1" applyFill="1"/>
    <xf numFmtId="0" fontId="3" fillId="0" borderId="0" xfId="0" applyFont="1" applyAlignment="1">
      <alignment vertical="top" wrapText="1"/>
    </xf>
    <xf numFmtId="0" fontId="19" fillId="0" borderId="0" xfId="0" applyFont="1" applyAlignment="1">
      <alignment horizontal="left" vertical="center" wrapText="1"/>
    </xf>
    <xf numFmtId="0" fontId="20" fillId="0" borderId="0" xfId="0" applyFont="1" applyAlignment="1">
      <alignment vertical="top"/>
    </xf>
    <xf numFmtId="0" fontId="0" fillId="0" borderId="1"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9" xfId="0" applyBorder="1" applyAlignment="1">
      <alignment horizontal="left" vertical="center"/>
    </xf>
    <xf numFmtId="0" fontId="0" fillId="0" borderId="10" xfId="0" applyBorder="1" applyAlignment="1">
      <alignment horizontal="left" vertical="center"/>
    </xf>
    <xf numFmtId="0" fontId="3" fillId="0" borderId="9" xfId="0" applyFont="1" applyBorder="1" applyAlignment="1">
      <alignment vertical="center" wrapText="1"/>
    </xf>
    <xf numFmtId="0" fontId="3" fillId="0" borderId="11" xfId="0" applyFont="1" applyBorder="1" applyAlignment="1">
      <alignment vertical="center" wrapText="1"/>
    </xf>
    <xf numFmtId="0" fontId="3" fillId="0" borderId="1" xfId="0" applyFont="1" applyBorder="1" applyAlignment="1">
      <alignment vertical="top" wrapText="1"/>
    </xf>
    <xf numFmtId="0" fontId="0" fillId="0" borderId="12" xfId="0" applyBorder="1"/>
    <xf numFmtId="0" fontId="14" fillId="0" borderId="10" xfId="0" applyFont="1" applyBorder="1" applyAlignment="1" applyProtection="1">
      <alignment horizontal="left" vertical="center"/>
      <protection locked="0"/>
    </xf>
    <xf numFmtId="0" fontId="0" fillId="0" borderId="11" xfId="0" applyBorder="1"/>
    <xf numFmtId="14" fontId="14" fillId="0" borderId="0" xfId="0" applyNumberFormat="1" applyFont="1" applyAlignment="1" applyProtection="1">
      <alignment vertical="center"/>
      <protection locked="0"/>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0" xfId="0" applyFont="1" applyBorder="1" applyAlignment="1">
      <alignment vertical="center" wrapText="1"/>
    </xf>
    <xf numFmtId="0" fontId="3" fillId="0" borderId="1" xfId="0" applyFont="1" applyBorder="1" applyAlignment="1">
      <alignment vertical="center" wrapText="1"/>
    </xf>
    <xf numFmtId="0" fontId="3" fillId="0" borderId="12" xfId="0" applyFont="1" applyBorder="1" applyAlignment="1">
      <alignment vertical="center" wrapText="1"/>
    </xf>
    <xf numFmtId="0" fontId="2" fillId="0" borderId="0" xfId="0" applyFont="1"/>
    <xf numFmtId="0" fontId="21" fillId="0" borderId="0" xfId="0" applyFont="1"/>
    <xf numFmtId="0" fontId="2" fillId="0" borderId="1" xfId="0" applyFont="1" applyBorder="1"/>
    <xf numFmtId="0" fontId="3" fillId="0" borderId="14" xfId="0" applyFont="1" applyBorder="1" applyAlignment="1" applyProtection="1">
      <alignment vertical="center" wrapText="1"/>
      <protection locked="0"/>
    </xf>
    <xf numFmtId="14" fontId="3" fillId="0" borderId="14" xfId="0" applyNumberFormat="1" applyFont="1" applyBorder="1" applyAlignment="1" applyProtection="1">
      <alignment vertical="center" wrapText="1"/>
      <protection locked="0"/>
    </xf>
    <xf numFmtId="0" fontId="16" fillId="4" borderId="0" xfId="0" applyFont="1" applyFill="1"/>
    <xf numFmtId="0" fontId="3" fillId="0" borderId="6" xfId="0" applyFont="1" applyBorder="1" applyAlignment="1">
      <alignment vertical="top" wrapText="1"/>
    </xf>
    <xf numFmtId="0" fontId="0" fillId="4" borderId="8" xfId="0" applyFill="1" applyBorder="1"/>
    <xf numFmtId="0" fontId="3" fillId="0" borderId="9" xfId="0" applyFont="1" applyBorder="1" applyAlignment="1">
      <alignment vertical="top" wrapText="1"/>
    </xf>
    <xf numFmtId="0" fontId="18" fillId="0" borderId="9" xfId="0" applyFont="1" applyBorder="1" applyAlignment="1">
      <alignment vertical="top" wrapText="1"/>
    </xf>
    <xf numFmtId="0" fontId="18" fillId="0" borderId="11" xfId="0" applyFont="1" applyBorder="1" applyAlignment="1">
      <alignment vertical="top" wrapText="1"/>
    </xf>
    <xf numFmtId="0" fontId="17" fillId="0" borderId="0" xfId="0" applyFont="1" applyAlignment="1">
      <alignment vertical="center" wrapText="1"/>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3" fillId="0" borderId="10" xfId="0" applyFont="1" applyBorder="1" applyAlignment="1">
      <alignment vertical="top" wrapText="1"/>
    </xf>
    <xf numFmtId="0" fontId="28" fillId="4" borderId="0" xfId="0" applyFont="1" applyFill="1" applyAlignment="1">
      <alignment horizontal="right" vertical="center"/>
    </xf>
    <xf numFmtId="0" fontId="9" fillId="0" borderId="0" xfId="0" applyFont="1" applyAlignment="1">
      <alignment horizontal="left" vertical="center" wrapText="1"/>
    </xf>
    <xf numFmtId="0" fontId="18" fillId="0" borderId="0" xfId="0" applyFont="1" applyAlignment="1">
      <alignment vertical="top" wrapText="1"/>
    </xf>
    <xf numFmtId="0" fontId="3" fillId="5" borderId="2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wrapText="1"/>
      <protection locked="0"/>
    </xf>
    <xf numFmtId="0" fontId="3" fillId="0" borderId="0" xfId="0" applyFont="1" applyAlignment="1" applyProtection="1">
      <alignment vertical="center" wrapText="1"/>
      <protection locked="0"/>
    </xf>
    <xf numFmtId="0" fontId="0" fillId="0" borderId="13" xfId="0" applyBorder="1" applyProtection="1">
      <protection locked="0"/>
    </xf>
    <xf numFmtId="0" fontId="3" fillId="0" borderId="0" xfId="0" applyFont="1" applyProtection="1">
      <protection locked="0"/>
    </xf>
    <xf numFmtId="6" fontId="3" fillId="0" borderId="0" xfId="0" applyNumberFormat="1" applyFont="1"/>
    <xf numFmtId="6" fontId="32" fillId="0" borderId="0" xfId="0" applyNumberFormat="1" applyFont="1"/>
    <xf numFmtId="49" fontId="3" fillId="0" borderId="0" xfId="0" applyNumberFormat="1" applyFont="1" applyProtection="1">
      <protection locked="0"/>
    </xf>
    <xf numFmtId="0" fontId="3" fillId="8" borderId="0" xfId="0" applyFont="1" applyFill="1" applyProtection="1">
      <protection locked="0"/>
    </xf>
    <xf numFmtId="6" fontId="3" fillId="8" borderId="0" xfId="0" applyNumberFormat="1" applyFont="1" applyFill="1"/>
    <xf numFmtId="6" fontId="32" fillId="8" borderId="0" xfId="0" applyNumberFormat="1" applyFont="1" applyFill="1"/>
    <xf numFmtId="0" fontId="3" fillId="8" borderId="0" xfId="0" applyFont="1" applyFill="1"/>
    <xf numFmtId="49" fontId="3" fillId="8" borderId="0" xfId="0" applyNumberFormat="1" applyFont="1" applyFill="1" applyProtection="1">
      <protection locked="0"/>
    </xf>
    <xf numFmtId="0" fontId="33" fillId="0" borderId="27" xfId="0" applyFont="1" applyBorder="1"/>
    <xf numFmtId="0" fontId="33" fillId="0" borderId="27" xfId="0" applyFont="1" applyBorder="1" applyAlignment="1">
      <alignment horizontal="center" wrapText="1"/>
    </xf>
    <xf numFmtId="0" fontId="33" fillId="0" borderId="27" xfId="0" applyFont="1" applyBorder="1" applyAlignment="1">
      <alignment wrapText="1"/>
    </xf>
    <xf numFmtId="0" fontId="34" fillId="0" borderId="27" xfId="0" applyFont="1" applyBorder="1"/>
    <xf numFmtId="0" fontId="10" fillId="0" borderId="27" xfId="0" applyFont="1" applyBorder="1"/>
    <xf numFmtId="0" fontId="34" fillId="0" borderId="27" xfId="0" applyFont="1" applyBorder="1" applyAlignment="1">
      <alignment horizontal="center"/>
    </xf>
    <xf numFmtId="6" fontId="34" fillId="0" borderId="27" xfId="0" applyNumberFormat="1" applyFont="1" applyBorder="1"/>
    <xf numFmtId="0" fontId="35" fillId="0" borderId="27" xfId="0" applyFont="1" applyBorder="1" applyAlignment="1">
      <alignment horizontal="center" vertical="center"/>
    </xf>
    <xf numFmtId="0" fontId="35" fillId="10" borderId="27" xfId="0" applyFont="1" applyFill="1" applyBorder="1" applyAlignment="1">
      <alignment horizontal="center" vertical="center"/>
    </xf>
    <xf numFmtId="0" fontId="36" fillId="0" borderId="27" xfId="0" applyFont="1" applyBorder="1" applyAlignment="1">
      <alignment vertical="center"/>
    </xf>
    <xf numFmtId="0" fontId="3" fillId="9" borderId="0" xfId="0" applyFont="1" applyFill="1"/>
    <xf numFmtId="6" fontId="3" fillId="9" borderId="0" xfId="0" applyNumberFormat="1" applyFont="1" applyFill="1"/>
    <xf numFmtId="6" fontId="32" fillId="9" borderId="0" xfId="0" applyNumberFormat="1" applyFont="1" applyFill="1"/>
    <xf numFmtId="0" fontId="37" fillId="0" borderId="0" xfId="0" applyFont="1"/>
    <xf numFmtId="0" fontId="3" fillId="0" borderId="30" xfId="0" applyFont="1" applyBorder="1" applyAlignment="1" applyProtection="1">
      <alignment vertical="center" wrapText="1"/>
      <protection locked="0"/>
    </xf>
    <xf numFmtId="14" fontId="3" fillId="0" borderId="30" xfId="0" applyNumberFormat="1" applyFont="1" applyBorder="1" applyAlignment="1" applyProtection="1">
      <alignment vertical="center" wrapText="1"/>
      <protection locked="0"/>
    </xf>
    <xf numFmtId="0" fontId="3" fillId="0" borderId="36" xfId="0" applyFont="1" applyBorder="1" applyAlignment="1" applyProtection="1">
      <alignment vertical="center" wrapText="1"/>
      <protection locked="0"/>
    </xf>
    <xf numFmtId="0" fontId="29" fillId="2" borderId="27" xfId="0" applyFont="1" applyFill="1" applyBorder="1" applyAlignment="1">
      <alignment horizontal="center" vertical="top" wrapText="1"/>
    </xf>
    <xf numFmtId="0" fontId="29" fillId="2" borderId="23" xfId="0" applyFont="1" applyFill="1" applyBorder="1" applyAlignment="1">
      <alignment horizontal="center" vertical="top" wrapText="1"/>
    </xf>
    <xf numFmtId="0" fontId="7" fillId="0" borderId="15" xfId="0" applyFont="1" applyBorder="1" applyAlignment="1">
      <alignment horizontal="center" vertical="center"/>
    </xf>
    <xf numFmtId="0" fontId="22" fillId="0" borderId="15" xfId="1" applyFont="1" applyBorder="1" applyAlignment="1" applyProtection="1">
      <alignment vertical="center"/>
    </xf>
    <xf numFmtId="0" fontId="3" fillId="6" borderId="14" xfId="0" applyFont="1" applyFill="1" applyBorder="1"/>
    <xf numFmtId="0" fontId="0" fillId="0" borderId="14" xfId="0" applyBorder="1"/>
    <xf numFmtId="164" fontId="12" fillId="5" borderId="28" xfId="0" applyNumberFormat="1" applyFont="1" applyFill="1" applyBorder="1" applyAlignment="1">
      <alignment horizontal="center" vertical="center" wrapText="1"/>
    </xf>
    <xf numFmtId="0" fontId="3" fillId="0" borderId="31" xfId="0" applyFont="1" applyBorder="1" applyAlignment="1" applyProtection="1">
      <alignment vertical="center" wrapText="1"/>
      <protection locked="0"/>
    </xf>
    <xf numFmtId="0" fontId="7" fillId="0" borderId="0" xfId="0" applyFont="1" applyAlignment="1" applyProtection="1">
      <alignment horizontal="center" vertical="center"/>
      <protection locked="0"/>
    </xf>
    <xf numFmtId="0" fontId="0" fillId="0" borderId="0" xfId="0" applyProtection="1">
      <protection locked="0"/>
    </xf>
    <xf numFmtId="0" fontId="23" fillId="7" borderId="0" xfId="0" applyFont="1" applyFill="1" applyAlignment="1" applyProtection="1">
      <alignment vertical="center"/>
      <protection locked="0"/>
    </xf>
    <xf numFmtId="0" fontId="16" fillId="7" borderId="0" xfId="0" applyFont="1" applyFill="1" applyProtection="1">
      <protection locked="0"/>
    </xf>
    <xf numFmtId="0" fontId="15" fillId="0" borderId="0" xfId="0" applyFont="1" applyAlignment="1" applyProtection="1">
      <alignment vertical="center"/>
      <protection locked="0"/>
    </xf>
    <xf numFmtId="0" fontId="22" fillId="0" borderId="0" xfId="1" applyFont="1" applyBorder="1" applyAlignment="1" applyProtection="1">
      <alignment vertical="center"/>
      <protection locked="0"/>
    </xf>
    <xf numFmtId="0" fontId="6"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29" fillId="2" borderId="27" xfId="0" applyFont="1" applyFill="1" applyBorder="1" applyAlignment="1" applyProtection="1">
      <alignment horizontal="center" vertical="top" wrapText="1"/>
      <protection locked="0"/>
    </xf>
    <xf numFmtId="164" fontId="29" fillId="2" borderId="27" xfId="0" applyNumberFormat="1" applyFont="1" applyFill="1" applyBorder="1" applyAlignment="1" applyProtection="1">
      <alignment horizontal="center" vertical="top" wrapText="1"/>
      <protection locked="0"/>
    </xf>
    <xf numFmtId="0" fontId="7" fillId="0" borderId="0" xfId="0" applyFont="1" applyAlignment="1" applyProtection="1">
      <alignment horizontal="center" vertical="top"/>
      <protection locked="0"/>
    </xf>
    <xf numFmtId="0" fontId="29" fillId="2" borderId="23" xfId="0" applyFont="1" applyFill="1" applyBorder="1" applyAlignment="1" applyProtection="1">
      <alignment horizontal="center" vertical="top" wrapText="1"/>
      <protection locked="0"/>
    </xf>
    <xf numFmtId="0" fontId="0" fillId="0" borderId="0" xfId="0" applyAlignment="1" applyProtection="1">
      <alignment horizontal="center" vertical="top"/>
      <protection locked="0"/>
    </xf>
    <xf numFmtId="0" fontId="5" fillId="0" borderId="14" xfId="0" applyFont="1" applyBorder="1" applyAlignment="1" applyProtection="1">
      <alignment horizontal="center" vertical="center"/>
      <protection locked="0"/>
    </xf>
    <xf numFmtId="0" fontId="12" fillId="0" borderId="33" xfId="0" applyFont="1" applyBorder="1" applyAlignment="1" applyProtection="1">
      <alignment vertical="center" wrapText="1"/>
      <protection locked="0"/>
    </xf>
    <xf numFmtId="0" fontId="0" fillId="0" borderId="14" xfId="0" applyBorder="1" applyProtection="1">
      <protection locked="0"/>
    </xf>
    <xf numFmtId="14" fontId="0" fillId="0" borderId="14" xfId="0" applyNumberFormat="1" applyBorder="1" applyProtection="1">
      <protection locked="0"/>
    </xf>
    <xf numFmtId="0" fontId="0" fillId="0" borderId="32" xfId="0" applyBorder="1" applyProtection="1">
      <protection locked="0"/>
    </xf>
    <xf numFmtId="0" fontId="0" fillId="0" borderId="34" xfId="0" applyBorder="1" applyProtection="1">
      <protection locked="0"/>
    </xf>
    <xf numFmtId="0" fontId="0" fillId="0" borderId="28" xfId="0" applyBorder="1" applyProtection="1">
      <protection locked="0"/>
    </xf>
    <xf numFmtId="0" fontId="0" fillId="0" borderId="35" xfId="0" applyBorder="1" applyProtection="1">
      <protection locked="0"/>
    </xf>
    <xf numFmtId="0" fontId="34" fillId="0" borderId="27" xfId="0" applyFont="1" applyFill="1" applyBorder="1" applyAlignment="1">
      <alignment horizontal="center"/>
    </xf>
    <xf numFmtId="0" fontId="34" fillId="0" borderId="27" xfId="0" applyFont="1" applyFill="1" applyBorder="1"/>
    <xf numFmtId="0" fontId="34" fillId="0" borderId="23" xfId="0" applyFont="1" applyBorder="1"/>
    <xf numFmtId="0" fontId="23" fillId="7" borderId="0" xfId="0" applyFont="1" applyFill="1" applyAlignment="1">
      <alignment horizontal="left" vertical="center" wrapText="1"/>
    </xf>
    <xf numFmtId="0" fontId="9" fillId="0" borderId="0" xfId="0" applyFont="1" applyAlignment="1">
      <alignment horizontal="left" vertical="top" wrapText="1"/>
    </xf>
    <xf numFmtId="0" fontId="9" fillId="0" borderId="1" xfId="0" applyFont="1" applyBorder="1" applyAlignment="1">
      <alignment horizontal="left" vertical="top" wrapText="1"/>
    </xf>
    <xf numFmtId="0" fontId="25" fillId="7" borderId="6" xfId="0" applyFont="1" applyFill="1" applyBorder="1" applyAlignment="1">
      <alignment horizontal="center" vertical="center"/>
    </xf>
    <xf numFmtId="0" fontId="25" fillId="7" borderId="7" xfId="0" applyFont="1" applyFill="1" applyBorder="1" applyAlignment="1">
      <alignment horizontal="center" vertical="center"/>
    </xf>
    <xf numFmtId="0" fontId="25" fillId="7" borderId="9" xfId="0" applyFont="1" applyFill="1" applyBorder="1" applyAlignment="1">
      <alignment horizontal="center" vertical="center"/>
    </xf>
    <xf numFmtId="0" fontId="25" fillId="7" borderId="0" xfId="0" applyFont="1" applyFill="1" applyAlignment="1">
      <alignment horizontal="center"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26" fillId="0" borderId="0" xfId="0" applyFont="1" applyAlignment="1">
      <alignment horizontal="left" vertical="center" wrapText="1"/>
    </xf>
    <xf numFmtId="0" fontId="26" fillId="0" borderId="10" xfId="0" applyFont="1" applyBorder="1" applyAlignment="1">
      <alignment horizontal="left" vertical="center" wrapText="1"/>
    </xf>
    <xf numFmtId="0" fontId="9" fillId="0" borderId="7" xfId="0" applyFont="1" applyBorder="1" applyAlignment="1">
      <alignment horizontal="left" vertical="center" wrapText="1"/>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3" fillId="0" borderId="0" xfId="0" applyFont="1" applyAlignment="1">
      <alignment horizontal="left" vertical="top" wrapText="1"/>
    </xf>
    <xf numFmtId="0" fontId="2" fillId="0" borderId="0" xfId="0" applyFont="1" applyAlignment="1">
      <alignment horizontal="right" vertical="center"/>
    </xf>
    <xf numFmtId="0" fontId="14" fillId="5" borderId="3" xfId="0" applyFont="1" applyFill="1" applyBorder="1" applyAlignment="1" applyProtection="1">
      <alignment horizontal="left" vertical="center"/>
      <protection locked="0"/>
    </xf>
    <xf numFmtId="0" fontId="14" fillId="5" borderId="4" xfId="0" applyFont="1" applyFill="1" applyBorder="1" applyAlignment="1" applyProtection="1">
      <alignment horizontal="left" vertical="center"/>
      <protection locked="0"/>
    </xf>
    <xf numFmtId="49" fontId="14" fillId="5" borderId="3" xfId="0" applyNumberFormat="1" applyFont="1" applyFill="1" applyBorder="1" applyAlignment="1" applyProtection="1">
      <alignment horizontal="left" vertical="center"/>
      <protection locked="0"/>
    </xf>
    <xf numFmtId="49" fontId="14" fillId="5" borderId="2" xfId="0" applyNumberFormat="1" applyFont="1" applyFill="1" applyBorder="1" applyAlignment="1" applyProtection="1">
      <alignment horizontal="left" vertical="center"/>
      <protection locked="0"/>
    </xf>
    <xf numFmtId="49" fontId="14" fillId="5" borderId="4" xfId="0" applyNumberFormat="1" applyFont="1" applyFill="1" applyBorder="1" applyAlignment="1" applyProtection="1">
      <alignment horizontal="left" vertical="center"/>
      <protection locked="0"/>
    </xf>
    <xf numFmtId="0" fontId="11" fillId="0" borderId="7" xfId="0" applyFont="1" applyBorder="1" applyAlignment="1">
      <alignment horizontal="left" vertical="center" wrapText="1"/>
    </xf>
    <xf numFmtId="0" fontId="11" fillId="0" borderId="0" xfId="0" applyFont="1" applyAlignment="1">
      <alignment horizontal="left" vertical="center" wrapText="1"/>
    </xf>
    <xf numFmtId="0" fontId="11" fillId="0" borderId="1" xfId="0" applyFont="1" applyBorder="1" applyAlignment="1">
      <alignment horizontal="left" vertical="center" wrapText="1"/>
    </xf>
    <xf numFmtId="0" fontId="23" fillId="7" borderId="0" xfId="0" applyFont="1" applyFill="1" applyAlignment="1">
      <alignment horizontal="left" vertical="center"/>
    </xf>
    <xf numFmtId="14" fontId="14" fillId="5" borderId="3" xfId="0" applyNumberFormat="1" applyFont="1" applyFill="1" applyBorder="1" applyAlignment="1" applyProtection="1">
      <alignment horizontal="left" vertical="center"/>
      <protection locked="0"/>
    </xf>
    <xf numFmtId="14" fontId="14" fillId="5" borderId="4" xfId="0" applyNumberFormat="1" applyFont="1" applyFill="1" applyBorder="1" applyAlignment="1" applyProtection="1">
      <alignment horizontal="left" vertical="center"/>
      <protection locked="0"/>
    </xf>
    <xf numFmtId="0" fontId="2" fillId="0" borderId="5" xfId="0" applyFont="1" applyBorder="1" applyAlignment="1">
      <alignment horizontal="right" vertical="center"/>
    </xf>
    <xf numFmtId="0" fontId="14" fillId="5" borderId="2" xfId="0" applyFont="1" applyFill="1" applyBorder="1" applyAlignment="1" applyProtection="1">
      <alignment horizontal="left" vertical="center"/>
      <protection locked="0"/>
    </xf>
    <xf numFmtId="0" fontId="11" fillId="0" borderId="0" xfId="1" applyFont="1" applyAlignment="1" applyProtection="1">
      <alignment horizontal="center" vertical="center"/>
    </xf>
    <xf numFmtId="0" fontId="13" fillId="0" borderId="0" xfId="0" applyFont="1" applyAlignment="1">
      <alignment horizontal="right"/>
    </xf>
    <xf numFmtId="0" fontId="2" fillId="0" borderId="0" xfId="0" applyFont="1" applyAlignment="1" applyProtection="1">
      <alignment horizontal="right" vertical="center"/>
      <protection locked="0"/>
    </xf>
    <xf numFmtId="0" fontId="22" fillId="0" borderId="0" xfId="1" applyFont="1" applyBorder="1" applyAlignment="1" applyProtection="1">
      <alignment vertical="center" wrapText="1"/>
      <protection locked="0"/>
    </xf>
    <xf numFmtId="0" fontId="0" fillId="0" borderId="0" xfId="0" applyAlignment="1" applyProtection="1">
      <alignment vertical="center" wrapText="1"/>
      <protection locked="0"/>
    </xf>
    <xf numFmtId="0" fontId="22" fillId="0" borderId="17" xfId="1" applyFont="1" applyBorder="1" applyAlignment="1" applyProtection="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6" xfId="0" applyBorder="1" applyAlignment="1">
      <alignment vertical="center" wrapText="1"/>
    </xf>
    <xf numFmtId="0" fontId="0" fillId="0" borderId="0" xfId="0" applyAlignment="1">
      <alignment vertical="center" wrapText="1"/>
    </xf>
    <xf numFmtId="0" fontId="0" fillId="0" borderId="5" xfId="0"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1" fillId="3" borderId="24" xfId="0" applyFont="1" applyFill="1" applyBorder="1" applyAlignment="1" applyProtection="1">
      <alignment horizontal="center" vertical="center" wrapText="1"/>
      <protection locked="0"/>
    </xf>
    <xf numFmtId="0" fontId="1" fillId="3" borderId="25" xfId="0" applyFont="1" applyFill="1" applyBorder="1" applyAlignment="1" applyProtection="1">
      <alignment horizontal="center" vertical="center" wrapText="1"/>
      <protection locked="0"/>
    </xf>
    <xf numFmtId="0" fontId="0" fillId="0" borderId="26" xfId="0" applyBorder="1" applyAlignment="1" applyProtection="1">
      <alignment wrapText="1"/>
      <protection locked="0"/>
    </xf>
    <xf numFmtId="0" fontId="16" fillId="3" borderId="24" xfId="0" applyFont="1" applyFill="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2" borderId="29" xfId="0" applyFont="1" applyFill="1" applyBorder="1" applyAlignment="1" applyProtection="1">
      <alignment horizontal="center" vertical="top" wrapText="1"/>
      <protection locked="0"/>
    </xf>
    <xf numFmtId="0" fontId="0" fillId="0" borderId="27" xfId="0" applyBorder="1" applyAlignment="1" applyProtection="1">
      <alignment horizontal="center" wrapText="1"/>
      <protection locked="0"/>
    </xf>
    <xf numFmtId="0" fontId="0" fillId="8" borderId="0" xfId="0" applyFill="1" applyAlignment="1" applyProtection="1">
      <alignment vertical="center" wrapText="1"/>
      <protection locked="0"/>
    </xf>
  </cellXfs>
  <cellStyles count="5">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s>
  <dxfs count="23">
    <dxf>
      <numFmt numFmtId="0" formatCode="General"/>
    </dxf>
    <dxf>
      <font>
        <b val="0"/>
        <strike val="0"/>
        <outline val="0"/>
        <shadow val="0"/>
        <u val="none"/>
        <vertAlign val="baseline"/>
        <sz val="10"/>
        <color rgb="FF000000"/>
        <name val="Arial"/>
        <family val="2"/>
        <scheme val="none"/>
      </font>
      <numFmt numFmtId="30" formatCode="@"/>
      <fill>
        <patternFill patternType="solid">
          <fgColor indexed="64"/>
          <bgColor theme="4" tint="0.79998168889431442"/>
        </patternFill>
      </fill>
      <protection locked="1" hidden="0"/>
    </dxf>
    <dxf>
      <font>
        <b val="0"/>
        <strike val="0"/>
        <outline val="0"/>
        <shadow val="0"/>
        <u val="none"/>
        <vertAlign val="baseline"/>
        <sz val="10"/>
        <color theme="1"/>
        <name val="Arial"/>
        <family val="2"/>
        <scheme val="none"/>
      </font>
      <numFmt numFmtId="10" formatCode="&quot;£&quot;#,##0;[Red]\-&quot;£&quot;#,##0"/>
      <protection locked="1"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theme="1"/>
        <name val="Arial"/>
        <family val="2"/>
        <scheme val="none"/>
      </font>
      <numFmt numFmtId="30" formatCode="@"/>
      <fill>
        <patternFill patternType="solid">
          <fgColor indexed="64"/>
          <bgColor theme="4" tint="0.79998168889431442"/>
        </patternFill>
      </fill>
      <protection locked="0" hidden="0"/>
    </dxf>
    <dxf>
      <font>
        <b val="0"/>
        <strike val="0"/>
        <outline val="0"/>
        <shadow val="0"/>
        <u val="none"/>
        <vertAlign val="baseline"/>
        <sz val="10"/>
        <color rgb="FF000000"/>
        <name val="Arial"/>
        <family val="2"/>
        <scheme val="none"/>
      </font>
      <protection locked="1" hidden="0"/>
    </dxf>
    <dxf>
      <protection locked="1" hidden="0"/>
    </dxf>
    <dxf>
      <fill>
        <patternFill>
          <bgColor rgb="FFFFFF00"/>
        </patternFill>
      </fill>
    </dxf>
    <dxf>
      <fill>
        <patternFill>
          <bgColor rgb="FFFFFF00"/>
        </patternFill>
      </fill>
      <border>
        <left style="thin">
          <color rgb="FFFF0000"/>
        </left>
        <right style="thin">
          <color rgb="FFFF0000"/>
        </right>
        <top style="thin">
          <color rgb="FFFF0000"/>
        </top>
        <bottom style="thin">
          <color rgb="FFFF0000"/>
        </bottom>
        <vertical/>
        <horizontal/>
      </border>
    </dxf>
    <dxf>
      <font>
        <color theme="0"/>
      </font>
      <fill>
        <patternFill>
          <bgColor rgb="FFFF0000"/>
        </patternFill>
      </fill>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border>
        <left style="thin">
          <color rgb="FFFF0000"/>
        </left>
        <right style="thin">
          <color rgb="FFFF0000"/>
        </right>
        <top style="thin">
          <color rgb="FFFF0000"/>
        </top>
        <bottom style="thin">
          <color rgb="FFFF0000"/>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ont>
        <b/>
        <i val="0"/>
        <color theme="0"/>
      </font>
      <fill>
        <patternFill>
          <bgColor rgb="FF002060"/>
        </patternFill>
      </fill>
    </dxf>
  </dxfs>
  <tableStyles count="1" defaultTableStyle="TableStyleMedium2" defaultPivotStyle="PivotStyleLight16">
    <tableStyle name="Table Style 1" pivot="0" count="2" xr9:uid="{5E0B2CA8-3FA6-4261-8560-F001B227F832}">
      <tableStyleElement type="headerRow" dxfId="22"/>
      <tableStyleElement type="firstRowStripe" dxfId="21"/>
    </tableStyle>
  </tableStyles>
  <colors>
    <mruColors>
      <color rgb="FFF3FCFF"/>
      <color rgb="FF194375"/>
      <color rgb="FF4D5D68"/>
      <color rgb="FF00B1EB"/>
      <color rgb="FFE0DFEE"/>
      <color rgb="FFCFDAE3"/>
      <color rgb="FFBDEFFF"/>
      <color rgb="FFFFFF99"/>
      <color rgb="FFFFE5F5"/>
      <color rgb="FFFFEF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LPQ achievement'!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31</xdr:col>
      <xdr:colOff>66675</xdr:colOff>
      <xdr:row>0</xdr:row>
      <xdr:rowOff>123826</xdr:rowOff>
    </xdr:from>
    <xdr:to>
      <xdr:col>32</xdr:col>
      <xdr:colOff>654050</xdr:colOff>
      <xdr:row>3</xdr:row>
      <xdr:rowOff>105239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63350" y="123826"/>
          <a:ext cx="1304925" cy="492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19050</xdr:colOff>
      <xdr:row>31</xdr:row>
      <xdr:rowOff>0</xdr:rowOff>
    </xdr:from>
    <xdr:to>
      <xdr:col>7</xdr:col>
      <xdr:colOff>895350</xdr:colOff>
      <xdr:row>31</xdr:row>
      <xdr:rowOff>0</xdr:rowOff>
    </xdr:to>
    <xdr:sp macro="" textlink="">
      <xdr:nvSpPr>
        <xdr:cNvPr id="37" name="TextBox 36">
          <a:hlinkClick xmlns:r="http://schemas.openxmlformats.org/officeDocument/2006/relationships" r:id="rId2"/>
          <a:extLst>
            <a:ext uri="{FF2B5EF4-FFF2-40B4-BE49-F238E27FC236}">
              <a16:creationId xmlns:a16="http://schemas.microsoft.com/office/drawing/2014/main" id="{00000000-0008-0000-0000-000025000000}"/>
            </a:ext>
          </a:extLst>
        </xdr:cNvPr>
        <xdr:cNvSpPr txBox="1"/>
      </xdr:nvSpPr>
      <xdr:spPr>
        <a:xfrm>
          <a:off x="447675" y="13601700"/>
          <a:ext cx="3790950"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b="1">
              <a:solidFill>
                <a:schemeClr val="bg1"/>
              </a:solidFill>
              <a:latin typeface="Arial" panose="020B0604020202020204" pitchFamily="34" charset="0"/>
              <a:cs typeface="Arial" panose="020B0604020202020204" pitchFamily="34" charset="0"/>
            </a:rPr>
            <a:t>APPLY FOR LPQ ACHIEVEMENT GRANT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257175</xdr:colOff>
      <xdr:row>0</xdr:row>
      <xdr:rowOff>132485</xdr:rowOff>
    </xdr:from>
    <xdr:to>
      <xdr:col>19</xdr:col>
      <xdr:colOff>115166</xdr:colOff>
      <xdr:row>3</xdr:row>
      <xdr:rowOff>104510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96450" y="132485"/>
          <a:ext cx="1229591" cy="46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28575</xdr:colOff>
      <xdr:row>1</xdr:row>
      <xdr:rowOff>0</xdr:rowOff>
    </xdr:from>
    <xdr:to>
      <xdr:col>17</xdr:col>
      <xdr:colOff>106250</xdr:colOff>
      <xdr:row>3</xdr:row>
      <xdr:rowOff>82550</xdr:rowOff>
    </xdr:to>
    <xdr:pic>
      <xdr:nvPicPr>
        <xdr:cNvPr id="2" name="Picture 1">
          <a:extLst>
            <a:ext uri="{FF2B5EF4-FFF2-40B4-BE49-F238E27FC236}">
              <a16:creationId xmlns:a16="http://schemas.microsoft.com/office/drawing/2014/main" id="{05C8AB99-19F2-4AB0-96CC-7EC3367ADA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53800" y="200025"/>
          <a:ext cx="12841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E8CFEDA-299E-4342-8281-DA9C96204B45}" name="Table110" displayName="Table110" ref="A1:G1514" totalsRowShown="0" headerRowDxfId="8" dataDxfId="7">
  <autoFilter ref="A1:G1514" xr:uid="{675F84B3-F8B8-4987-8337-8029668C58AB}"/>
  <sortState xmlns:xlrd2="http://schemas.microsoft.com/office/spreadsheetml/2017/richdata2" ref="A2:F1514">
    <sortCondition ref="E2:E1514"/>
    <sortCondition ref="C2:C1514"/>
  </sortState>
  <tableColumns count="7">
    <tableColumn id="2" xr3:uid="{040E18C9-4644-4927-B165-9DEA3828C8C6}" name="Standard title" dataDxfId="6"/>
    <tableColumn id="3" xr3:uid="{3EFDA81A-B2FE-4FB9-A385-476145302342}" name="Occupational area" dataDxfId="5"/>
    <tableColumn id="5" xr3:uid="{3F4DF787-A500-402B-A1BF-3A0E5B5903A1}" name="Grant/TS code" dataDxfId="4"/>
    <tableColumn id="6" xr3:uid="{A7CB72E6-6E6A-4BCC-BA0A-EB5B37F6386E}" name="Grant Value" dataDxfId="3"/>
    <tableColumn id="7" xr3:uid="{14546053-23E8-45E4-BCC2-BD6BB49D36B4}" name="Remaining in grant scheme" dataDxfId="2"/>
    <tableColumn id="1" xr3:uid="{3C05D491-5F5E-458A-BDBD-7DF8ECCB7789}" name="Grant Value 2" dataDxfId="1"/>
    <tableColumn id="4" xr3:uid="{815A22BB-88F6-444E-B522-FECB666D9264}" name="SAP"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CITB">
      <a:dk1>
        <a:sysClr val="windowText" lastClr="000000"/>
      </a:dk1>
      <a:lt1>
        <a:sysClr val="window" lastClr="FFFFFF"/>
      </a:lt1>
      <a:dk2>
        <a:srgbClr val="1F497D"/>
      </a:dk2>
      <a:lt2>
        <a:srgbClr val="EEECE1"/>
      </a:lt2>
      <a:accent1>
        <a:srgbClr val="663763"/>
      </a:accent1>
      <a:accent2>
        <a:srgbClr val="286E71"/>
      </a:accent2>
      <a:accent3>
        <a:srgbClr val="002D62"/>
      </a:accent3>
      <a:accent4>
        <a:srgbClr val="0067C6"/>
      </a:accent4>
      <a:accent5>
        <a:srgbClr val="B1006E"/>
      </a:accent5>
      <a:accent6>
        <a:srgbClr val="00A5C0"/>
      </a:accent6>
      <a:hlink>
        <a:srgbClr val="6561A9"/>
      </a:hlink>
      <a:folHlink>
        <a:srgbClr val="00B1EB"/>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1">
    <tabColor rgb="FF00B1EB"/>
  </sheetPr>
  <dimension ref="A1:AH32"/>
  <sheetViews>
    <sheetView showGridLines="0" tabSelected="1" zoomScaleNormal="100" workbookViewId="0">
      <selection activeCell="X13" sqref="X13"/>
    </sheetView>
  </sheetViews>
  <sheetFormatPr defaultColWidth="0" defaultRowHeight="14" zeroHeight="1" x14ac:dyDescent="0.3"/>
  <cols>
    <col min="1" max="1" width="5.58203125" customWidth="1"/>
    <col min="2" max="2" width="1.33203125" style="5" customWidth="1"/>
    <col min="3" max="9" width="6.83203125" style="5" customWidth="1"/>
    <col min="10" max="10" width="1.33203125" style="5" customWidth="1"/>
    <col min="11" max="11" width="5.58203125" style="5" customWidth="1"/>
    <col min="12" max="12" width="1.33203125" style="5" customWidth="1"/>
    <col min="13" max="19" width="6.83203125" style="5" customWidth="1"/>
    <col min="20" max="20" width="1.33203125" style="5" customWidth="1"/>
    <col min="21" max="21" width="5.58203125" style="5" customWidth="1"/>
    <col min="22" max="22" width="1.33203125" style="5" customWidth="1"/>
    <col min="23" max="29" width="6.83203125" style="5" customWidth="1"/>
    <col min="30" max="31" width="1.33203125" style="5" customWidth="1"/>
    <col min="32" max="32" width="9.33203125" style="5" customWidth="1"/>
    <col min="33" max="33" width="9.25" style="5" customWidth="1"/>
    <col min="34" max="34" width="1.33203125" customWidth="1"/>
    <col min="35" max="16384" width="9" hidden="1"/>
  </cols>
  <sheetData>
    <row r="1" spans="1:34" s="6" customFormat="1" ht="16.5" customHeight="1" x14ac:dyDescent="0.3">
      <c r="A1"/>
      <c r="B1" s="12"/>
      <c r="C1" s="12"/>
      <c r="D1" s="12"/>
      <c r="E1" s="12"/>
      <c r="F1" s="12"/>
      <c r="G1" s="12"/>
      <c r="H1" s="12"/>
      <c r="I1" s="12"/>
      <c r="J1" s="12"/>
      <c r="K1" s="12"/>
      <c r="L1" s="12"/>
      <c r="M1" s="12"/>
      <c r="N1" s="12"/>
      <c r="O1" s="12"/>
      <c r="P1" s="12"/>
      <c r="Q1" s="12"/>
      <c r="R1" s="12"/>
      <c r="S1" s="12"/>
      <c r="T1" s="12"/>
      <c r="U1" s="12"/>
      <c r="V1" s="12"/>
      <c r="W1" s="12"/>
      <c r="X1" s="12"/>
      <c r="Y1" s="12"/>
      <c r="Z1" s="12"/>
      <c r="AA1" s="12"/>
      <c r="AB1" s="3"/>
      <c r="AC1" s="3"/>
      <c r="AD1" s="3"/>
      <c r="AE1" s="3"/>
      <c r="AF1"/>
      <c r="AG1"/>
      <c r="AH1"/>
    </row>
    <row r="2" spans="1:34" s="6" customFormat="1" ht="9.75" customHeight="1" x14ac:dyDescent="0.3">
      <c r="A2"/>
      <c r="B2" s="117" t="s">
        <v>0</v>
      </c>
      <c r="C2" s="117"/>
      <c r="D2" s="117"/>
      <c r="E2" s="117"/>
      <c r="F2" s="117"/>
      <c r="G2" s="117"/>
      <c r="H2" s="117"/>
      <c r="I2" s="117"/>
      <c r="J2" s="117"/>
      <c r="K2" s="117"/>
      <c r="L2" s="117"/>
      <c r="M2" s="9"/>
      <c r="N2" s="9"/>
      <c r="O2" s="9"/>
      <c r="P2" s="9"/>
      <c r="Q2" s="9"/>
      <c r="R2" s="9"/>
      <c r="S2" s="9"/>
      <c r="T2" s="9"/>
      <c r="U2" s="9"/>
      <c r="V2" s="9"/>
      <c r="W2" s="9"/>
      <c r="X2" s="9"/>
      <c r="Y2" s="9"/>
      <c r="Z2" s="9"/>
      <c r="AA2" s="9"/>
      <c r="AB2" s="10"/>
      <c r="AC2" s="10"/>
      <c r="AD2" s="10"/>
      <c r="AE2" s="46"/>
      <c r="AF2" s="40"/>
      <c r="AG2" s="40"/>
      <c r="AH2"/>
    </row>
    <row r="3" spans="1:34" s="6" customFormat="1" ht="14.25" customHeight="1" x14ac:dyDescent="0.3">
      <c r="A3"/>
      <c r="B3" s="117"/>
      <c r="C3" s="117"/>
      <c r="D3" s="117"/>
      <c r="E3" s="117"/>
      <c r="F3" s="117"/>
      <c r="G3" s="117"/>
      <c r="H3" s="117"/>
      <c r="I3" s="117"/>
      <c r="J3" s="117"/>
      <c r="K3" s="117"/>
      <c r="L3" s="117"/>
      <c r="M3" s="9"/>
      <c r="N3" s="9"/>
      <c r="O3" s="9"/>
      <c r="P3" s="9"/>
      <c r="Q3" s="9"/>
      <c r="R3" s="9"/>
      <c r="S3" s="9"/>
      <c r="T3" s="9"/>
      <c r="U3" s="9"/>
      <c r="V3" s="9"/>
      <c r="W3" s="9"/>
      <c r="X3" s="9"/>
      <c r="Y3" s="9"/>
      <c r="Z3" s="9"/>
      <c r="AA3" s="9"/>
      <c r="AB3" s="10"/>
      <c r="AC3" s="10"/>
      <c r="AD3" s="10"/>
      <c r="AE3" s="46"/>
      <c r="AF3" s="40"/>
      <c r="AG3" s="40"/>
      <c r="AH3"/>
    </row>
    <row r="4" spans="1:34" s="6" customFormat="1" ht="14.25" customHeight="1" thickBot="1" x14ac:dyDescent="0.35">
      <c r="A4"/>
      <c r="B4" s="14"/>
      <c r="C4" s="13"/>
      <c r="D4" s="13"/>
      <c r="E4" s="13"/>
      <c r="F4" s="13"/>
      <c r="G4" s="13"/>
      <c r="H4" s="13"/>
      <c r="I4" s="13"/>
      <c r="J4" s="13"/>
      <c r="K4" s="13"/>
      <c r="L4" s="12"/>
      <c r="M4" s="12"/>
      <c r="N4" s="12"/>
      <c r="O4" s="12"/>
      <c r="P4" s="12"/>
      <c r="Q4" s="12"/>
      <c r="R4" s="12"/>
      <c r="S4" s="12"/>
      <c r="T4" s="12"/>
      <c r="U4" s="12"/>
      <c r="V4" s="12"/>
      <c r="W4" s="12"/>
      <c r="X4" s="12"/>
      <c r="Y4" s="12"/>
      <c r="Z4" s="12"/>
      <c r="AA4" s="12"/>
      <c r="AB4" s="3"/>
      <c r="AC4" s="3"/>
      <c r="AD4" s="3"/>
      <c r="AE4" s="3"/>
      <c r="AF4"/>
      <c r="AG4"/>
      <c r="AH4"/>
    </row>
    <row r="5" spans="1:34" ht="14.25" customHeight="1" x14ac:dyDescent="0.3">
      <c r="B5" s="41"/>
      <c r="C5" s="128" t="s">
        <v>3344</v>
      </c>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42"/>
      <c r="AE5" s="6"/>
      <c r="AF5"/>
      <c r="AG5"/>
    </row>
    <row r="6" spans="1:34" ht="25.5" customHeight="1" x14ac:dyDescent="0.3">
      <c r="B6" s="43"/>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c r="AD6" s="32"/>
      <c r="AE6" s="3"/>
      <c r="AF6"/>
      <c r="AG6"/>
    </row>
    <row r="7" spans="1:34" ht="18.649999999999999" customHeight="1" x14ac:dyDescent="0.3">
      <c r="B7" s="44"/>
      <c r="C7" s="129"/>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20"/>
      <c r="AE7"/>
      <c r="AF7"/>
      <c r="AG7"/>
    </row>
    <row r="8" spans="1:34" ht="14.25" customHeight="1" x14ac:dyDescent="0.3">
      <c r="B8" s="44"/>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20"/>
      <c r="AE8"/>
      <c r="AF8"/>
      <c r="AG8"/>
    </row>
    <row r="9" spans="1:34" ht="14.25" customHeight="1" x14ac:dyDescent="0.3">
      <c r="B9" s="44"/>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20"/>
      <c r="AE9"/>
      <c r="AF9"/>
      <c r="AG9"/>
    </row>
    <row r="10" spans="1:34" ht="14.25" customHeight="1" x14ac:dyDescent="0.3">
      <c r="B10" s="44"/>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20"/>
      <c r="AE10"/>
      <c r="AF10"/>
      <c r="AG10"/>
    </row>
    <row r="11" spans="1:34" ht="14.25" customHeight="1" x14ac:dyDescent="0.3">
      <c r="B11" s="44"/>
      <c r="C11" s="129"/>
      <c r="D11" s="129"/>
      <c r="E11" s="129"/>
      <c r="F11" s="129"/>
      <c r="G11" s="129"/>
      <c r="H11" s="129"/>
      <c r="I11" s="129"/>
      <c r="J11" s="129"/>
      <c r="K11" s="129"/>
      <c r="L11" s="129"/>
      <c r="M11" s="129"/>
      <c r="N11" s="129"/>
      <c r="O11" s="129"/>
      <c r="P11" s="129"/>
      <c r="Q11" s="129"/>
      <c r="R11" s="129"/>
      <c r="S11" s="129"/>
      <c r="T11" s="129"/>
      <c r="U11" s="129"/>
      <c r="V11" s="129"/>
      <c r="W11" s="129"/>
      <c r="X11" s="129"/>
      <c r="Y11" s="129"/>
      <c r="Z11" s="129"/>
      <c r="AA11" s="129"/>
      <c r="AB11" s="129"/>
      <c r="AC11" s="129"/>
      <c r="AD11" s="20"/>
      <c r="AE11"/>
      <c r="AF11"/>
      <c r="AG11"/>
    </row>
    <row r="12" spans="1:34" ht="53.5" customHeight="1" thickBot="1" x14ac:dyDescent="0.35">
      <c r="B12" s="45"/>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26"/>
      <c r="AE12"/>
      <c r="AF12"/>
      <c r="AG12"/>
    </row>
    <row r="13" spans="1:34" ht="36.75" customHeight="1" x14ac:dyDescent="0.3">
      <c r="B13" s="54"/>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c r="AE13"/>
      <c r="AF13"/>
      <c r="AG13"/>
    </row>
    <row r="14" spans="1:34" ht="18.75" customHeight="1" x14ac:dyDescent="0.4">
      <c r="B14" s="36" t="s">
        <v>1</v>
      </c>
      <c r="C14"/>
      <c r="D14"/>
      <c r="E14"/>
      <c r="F14"/>
      <c r="G14"/>
      <c r="H14"/>
      <c r="I14"/>
      <c r="J14"/>
      <c r="K14"/>
      <c r="L14"/>
      <c r="M14" s="12"/>
      <c r="N14" s="12"/>
      <c r="O14" s="12"/>
      <c r="P14" s="12"/>
      <c r="Q14" s="12"/>
      <c r="R14" s="12"/>
      <c r="S14" s="12"/>
      <c r="T14" s="12"/>
      <c r="U14" s="12"/>
      <c r="V14" s="12"/>
      <c r="W14" s="12"/>
      <c r="X14" s="12"/>
      <c r="Y14" s="12"/>
      <c r="Z14" s="12"/>
      <c r="AA14"/>
      <c r="AB14"/>
      <c r="AC14"/>
      <c r="AD14"/>
      <c r="AE14"/>
      <c r="AF14"/>
      <c r="AG14"/>
    </row>
    <row r="15" spans="1:34" ht="7.5" customHeight="1" thickBot="1" x14ac:dyDescent="0.35">
      <c r="B15"/>
      <c r="C15"/>
      <c r="D15"/>
      <c r="E15"/>
      <c r="F15"/>
      <c r="G15"/>
      <c r="H15"/>
      <c r="I15"/>
      <c r="J15"/>
      <c r="K15"/>
      <c r="L15"/>
      <c r="M15" s="12"/>
      <c r="N15" s="12"/>
      <c r="O15" s="12"/>
      <c r="P15" s="12"/>
      <c r="Q15" s="12"/>
      <c r="R15" s="12"/>
      <c r="S15" s="12"/>
      <c r="T15" s="12"/>
      <c r="U15" s="12"/>
      <c r="V15" s="12"/>
      <c r="W15" s="12"/>
      <c r="X15" s="12"/>
      <c r="Y15" s="12"/>
      <c r="Z15" s="12"/>
      <c r="AA15"/>
      <c r="AB15"/>
      <c r="AC15"/>
      <c r="AD15"/>
      <c r="AE15"/>
      <c r="AF15"/>
      <c r="AG15"/>
    </row>
    <row r="16" spans="1:34" ht="14.25" customHeight="1" x14ac:dyDescent="0.3">
      <c r="B16" s="120">
        <v>1</v>
      </c>
      <c r="C16" s="121"/>
      <c r="D16" s="124" t="s">
        <v>2</v>
      </c>
      <c r="E16" s="124"/>
      <c r="F16" s="124"/>
      <c r="G16" s="124"/>
      <c r="H16" s="124"/>
      <c r="I16" s="124"/>
      <c r="J16" s="125"/>
      <c r="K16"/>
      <c r="L16" s="120">
        <v>2</v>
      </c>
      <c r="M16" s="121"/>
      <c r="N16" s="124" t="s">
        <v>3</v>
      </c>
      <c r="O16" s="124"/>
      <c r="P16" s="124"/>
      <c r="Q16" s="124"/>
      <c r="R16" s="124"/>
      <c r="S16" s="124"/>
      <c r="T16" s="125"/>
      <c r="U16" s="12"/>
      <c r="V16" s="120">
        <v>3</v>
      </c>
      <c r="W16" s="121"/>
      <c r="X16" s="124" t="s">
        <v>4</v>
      </c>
      <c r="Y16" s="124"/>
      <c r="Z16" s="124"/>
      <c r="AA16" s="124"/>
      <c r="AB16" s="124"/>
      <c r="AC16" s="124"/>
      <c r="AD16" s="125"/>
      <c r="AE16"/>
      <c r="AF16"/>
      <c r="AG16"/>
    </row>
    <row r="17" spans="1:34" x14ac:dyDescent="0.3">
      <c r="B17" s="122"/>
      <c r="C17" s="123"/>
      <c r="D17" s="126"/>
      <c r="E17" s="126"/>
      <c r="F17" s="126"/>
      <c r="G17" s="126"/>
      <c r="H17" s="126"/>
      <c r="I17" s="126"/>
      <c r="J17" s="127"/>
      <c r="K17"/>
      <c r="L17" s="122"/>
      <c r="M17" s="123"/>
      <c r="N17" s="126"/>
      <c r="O17" s="126"/>
      <c r="P17" s="126"/>
      <c r="Q17" s="126"/>
      <c r="R17" s="126"/>
      <c r="S17" s="126"/>
      <c r="T17" s="127"/>
      <c r="U17" s="12"/>
      <c r="V17" s="122"/>
      <c r="W17" s="123"/>
      <c r="X17" s="126"/>
      <c r="Y17" s="126"/>
      <c r="Z17" s="126"/>
      <c r="AA17" s="126"/>
      <c r="AB17" s="126"/>
      <c r="AC17" s="126"/>
      <c r="AD17" s="127"/>
      <c r="AE17"/>
      <c r="AF17"/>
      <c r="AG17" s="3"/>
    </row>
    <row r="18" spans="1:34" ht="13.5" customHeight="1" x14ac:dyDescent="0.3">
      <c r="B18" s="122"/>
      <c r="C18" s="123"/>
      <c r="D18" s="126"/>
      <c r="E18" s="126"/>
      <c r="F18" s="126"/>
      <c r="G18" s="126"/>
      <c r="H18" s="126"/>
      <c r="I18" s="126"/>
      <c r="J18" s="127"/>
      <c r="K18"/>
      <c r="L18" s="122"/>
      <c r="M18" s="123"/>
      <c r="N18" s="126"/>
      <c r="O18" s="126"/>
      <c r="P18" s="126"/>
      <c r="Q18" s="126"/>
      <c r="R18" s="126"/>
      <c r="S18" s="126"/>
      <c r="T18" s="127"/>
      <c r="U18" s="12"/>
      <c r="V18" s="122"/>
      <c r="W18" s="123"/>
      <c r="X18" s="126"/>
      <c r="Y18" s="126"/>
      <c r="Z18" s="126"/>
      <c r="AA18" s="126"/>
      <c r="AB18" s="126"/>
      <c r="AC18" s="126"/>
      <c r="AD18" s="127"/>
      <c r="AE18"/>
      <c r="AF18"/>
      <c r="AG18"/>
    </row>
    <row r="19" spans="1:34" ht="14.25" customHeight="1" x14ac:dyDescent="0.3">
      <c r="B19" s="19"/>
      <c r="C19" s="118" t="s">
        <v>5</v>
      </c>
      <c r="D19" s="118"/>
      <c r="E19" s="118"/>
      <c r="F19" s="118"/>
      <c r="G19" s="118"/>
      <c r="H19" s="118"/>
      <c r="I19" s="118"/>
      <c r="J19" s="20"/>
      <c r="K19"/>
      <c r="L19" s="19"/>
      <c r="M19" s="118" t="s">
        <v>3345</v>
      </c>
      <c r="N19" s="118"/>
      <c r="O19" s="118"/>
      <c r="P19" s="118"/>
      <c r="Q19" s="118"/>
      <c r="R19" s="118"/>
      <c r="S19" s="118"/>
      <c r="T19" s="51"/>
      <c r="U19" s="12"/>
      <c r="V19" s="43"/>
      <c r="W19" s="118" t="s">
        <v>6</v>
      </c>
      <c r="X19" s="118"/>
      <c r="Y19" s="118"/>
      <c r="Z19" s="118"/>
      <c r="AA19" s="118"/>
      <c r="AB19" s="118"/>
      <c r="AC19" s="118"/>
      <c r="AD19" s="20"/>
      <c r="AE19"/>
      <c r="AF19"/>
      <c r="AG19"/>
    </row>
    <row r="20" spans="1:34" ht="14.25" customHeight="1" x14ac:dyDescent="0.3">
      <c r="B20" s="19"/>
      <c r="C20" s="118"/>
      <c r="D20" s="118"/>
      <c r="E20" s="118"/>
      <c r="F20" s="118"/>
      <c r="G20" s="118"/>
      <c r="H20" s="118"/>
      <c r="I20" s="118"/>
      <c r="J20" s="20"/>
      <c r="K20"/>
      <c r="L20" s="19"/>
      <c r="M20" s="118"/>
      <c r="N20" s="118"/>
      <c r="O20" s="118"/>
      <c r="P20" s="118"/>
      <c r="Q20" s="118"/>
      <c r="R20" s="118"/>
      <c r="S20" s="118"/>
      <c r="T20" s="51"/>
      <c r="U20" s="12"/>
      <c r="V20" s="43"/>
      <c r="W20" s="118"/>
      <c r="X20" s="118"/>
      <c r="Y20" s="118"/>
      <c r="Z20" s="118"/>
      <c r="AA20" s="118"/>
      <c r="AB20" s="118"/>
      <c r="AC20" s="118"/>
      <c r="AD20" s="20"/>
      <c r="AE20"/>
      <c r="AF20"/>
      <c r="AG20"/>
    </row>
    <row r="21" spans="1:34" ht="14.25" customHeight="1" x14ac:dyDescent="0.3">
      <c r="B21" s="19"/>
      <c r="C21" s="118"/>
      <c r="D21" s="118"/>
      <c r="E21" s="118"/>
      <c r="F21" s="118"/>
      <c r="G21" s="118"/>
      <c r="H21" s="118"/>
      <c r="I21" s="118"/>
      <c r="J21" s="20"/>
      <c r="K21"/>
      <c r="L21" s="19"/>
      <c r="M21" s="118"/>
      <c r="N21" s="118"/>
      <c r="O21" s="118"/>
      <c r="P21" s="118"/>
      <c r="Q21" s="118"/>
      <c r="R21" s="118"/>
      <c r="S21" s="118"/>
      <c r="T21" s="51"/>
      <c r="U21" s="12"/>
      <c r="V21" s="43"/>
      <c r="W21" s="118"/>
      <c r="X21" s="118"/>
      <c r="Y21" s="118"/>
      <c r="Z21" s="118"/>
      <c r="AA21" s="118"/>
      <c r="AB21" s="118"/>
      <c r="AC21" s="118"/>
      <c r="AD21" s="20"/>
      <c r="AE21"/>
      <c r="AF21"/>
      <c r="AG21"/>
    </row>
    <row r="22" spans="1:34" ht="14.25" customHeight="1" x14ac:dyDescent="0.3">
      <c r="B22" s="19"/>
      <c r="C22" s="118"/>
      <c r="D22" s="118"/>
      <c r="E22" s="118"/>
      <c r="F22" s="118"/>
      <c r="G22" s="118"/>
      <c r="H22" s="118"/>
      <c r="I22" s="118"/>
      <c r="J22" s="20"/>
      <c r="K22"/>
      <c r="L22" s="19"/>
      <c r="M22" s="118"/>
      <c r="N22" s="118"/>
      <c r="O22" s="118"/>
      <c r="P22" s="118"/>
      <c r="Q22" s="118"/>
      <c r="R22" s="118"/>
      <c r="S22" s="118"/>
      <c r="T22" s="51"/>
      <c r="U22" s="12"/>
      <c r="V22" s="43"/>
      <c r="W22" s="118"/>
      <c r="X22" s="118"/>
      <c r="Y22" s="118"/>
      <c r="Z22" s="118"/>
      <c r="AA22" s="118"/>
      <c r="AB22" s="118"/>
      <c r="AC22" s="118"/>
      <c r="AD22" s="51"/>
      <c r="AE22" s="12"/>
      <c r="AF22"/>
      <c r="AG22"/>
    </row>
    <row r="23" spans="1:34" s="2" customFormat="1" ht="14.25" customHeight="1" x14ac:dyDescent="0.3">
      <c r="B23" s="19"/>
      <c r="C23" s="118"/>
      <c r="D23" s="118"/>
      <c r="E23" s="118"/>
      <c r="F23" s="118"/>
      <c r="G23" s="118"/>
      <c r="H23" s="118"/>
      <c r="I23" s="118"/>
      <c r="J23" s="20"/>
      <c r="K23"/>
      <c r="L23" s="19"/>
      <c r="M23" s="118"/>
      <c r="N23" s="118"/>
      <c r="O23" s="118"/>
      <c r="P23" s="118"/>
      <c r="Q23" s="118"/>
      <c r="R23" s="118"/>
      <c r="S23" s="118"/>
      <c r="T23" s="20"/>
      <c r="U23"/>
      <c r="V23" s="19"/>
      <c r="W23" s="118"/>
      <c r="X23" s="118"/>
      <c r="Y23" s="118"/>
      <c r="Z23" s="118"/>
      <c r="AA23" s="118"/>
      <c r="AB23" s="118"/>
      <c r="AC23" s="118"/>
      <c r="AD23" s="48"/>
    </row>
    <row r="24" spans="1:34" s="2" customFormat="1" ht="14.25" customHeight="1" x14ac:dyDescent="0.3">
      <c r="B24" s="19"/>
      <c r="C24" s="118"/>
      <c r="D24" s="118"/>
      <c r="E24" s="118"/>
      <c r="F24" s="118"/>
      <c r="G24" s="118"/>
      <c r="H24" s="118"/>
      <c r="I24" s="118"/>
      <c r="J24" s="20"/>
      <c r="K24"/>
      <c r="L24" s="19"/>
      <c r="M24" s="118"/>
      <c r="N24" s="118"/>
      <c r="O24" s="118"/>
      <c r="P24" s="118"/>
      <c r="Q24" s="118"/>
      <c r="R24" s="118"/>
      <c r="S24" s="118"/>
      <c r="T24" s="20"/>
      <c r="U24"/>
      <c r="V24" s="19"/>
      <c r="W24" s="118"/>
      <c r="X24" s="118"/>
      <c r="Y24" s="118"/>
      <c r="Z24" s="118"/>
      <c r="AA24" s="118"/>
      <c r="AB24" s="118"/>
      <c r="AC24" s="118"/>
      <c r="AD24" s="48"/>
    </row>
    <row r="25" spans="1:34" s="7" customFormat="1" x14ac:dyDescent="0.3">
      <c r="A25" s="2"/>
      <c r="B25" s="47"/>
      <c r="C25" s="118"/>
      <c r="D25" s="118"/>
      <c r="E25" s="118"/>
      <c r="F25" s="118"/>
      <c r="G25" s="118"/>
      <c r="H25" s="118"/>
      <c r="I25" s="118"/>
      <c r="J25" s="48"/>
      <c r="K25" s="2"/>
      <c r="L25" s="47"/>
      <c r="M25" s="118"/>
      <c r="N25" s="118"/>
      <c r="O25" s="118"/>
      <c r="P25" s="118"/>
      <c r="Q25" s="118"/>
      <c r="R25" s="118"/>
      <c r="S25" s="118"/>
      <c r="T25" s="48"/>
      <c r="U25" s="2"/>
      <c r="V25" s="47"/>
      <c r="W25" s="118"/>
      <c r="X25" s="118"/>
      <c r="Y25" s="118"/>
      <c r="Z25" s="118"/>
      <c r="AA25" s="118"/>
      <c r="AB25" s="118"/>
      <c r="AC25" s="118"/>
      <c r="AD25" s="48"/>
      <c r="AE25" s="2"/>
      <c r="AF25" s="2"/>
      <c r="AG25" s="2"/>
      <c r="AH25" s="2"/>
    </row>
    <row r="26" spans="1:34" s="7" customFormat="1" ht="31.5" customHeight="1" x14ac:dyDescent="0.3">
      <c r="A26" s="2"/>
      <c r="B26" s="47"/>
      <c r="C26" s="118"/>
      <c r="D26" s="118"/>
      <c r="E26" s="118"/>
      <c r="F26" s="118"/>
      <c r="G26" s="118"/>
      <c r="H26" s="118"/>
      <c r="I26" s="118"/>
      <c r="J26" s="48"/>
      <c r="K26" s="2"/>
      <c r="L26" s="47"/>
      <c r="M26" s="118"/>
      <c r="N26" s="118"/>
      <c r="O26" s="118"/>
      <c r="P26" s="118"/>
      <c r="Q26" s="118"/>
      <c r="R26" s="118"/>
      <c r="S26" s="118"/>
      <c r="T26" s="48"/>
      <c r="U26" s="2"/>
      <c r="V26" s="47"/>
      <c r="W26" s="118"/>
      <c r="X26" s="118"/>
      <c r="Y26" s="118"/>
      <c r="Z26" s="118"/>
      <c r="AA26" s="118"/>
      <c r="AB26" s="118"/>
      <c r="AC26" s="118"/>
      <c r="AD26" s="48"/>
      <c r="AE26" s="2"/>
      <c r="AF26" s="2"/>
      <c r="AG26" s="2"/>
      <c r="AH26" s="2"/>
    </row>
    <row r="27" spans="1:34" s="7" customFormat="1" x14ac:dyDescent="0.3">
      <c r="A27" s="2"/>
      <c r="B27" s="47"/>
      <c r="C27" s="118"/>
      <c r="D27" s="118"/>
      <c r="E27" s="118"/>
      <c r="F27" s="118"/>
      <c r="G27" s="118"/>
      <c r="H27" s="118"/>
      <c r="I27" s="118"/>
      <c r="J27" s="48"/>
      <c r="K27" s="2"/>
      <c r="L27" s="47"/>
      <c r="M27" s="118"/>
      <c r="N27" s="118"/>
      <c r="O27" s="118"/>
      <c r="P27" s="118"/>
      <c r="Q27" s="118"/>
      <c r="R27" s="118"/>
      <c r="S27" s="118"/>
      <c r="T27" s="48"/>
      <c r="U27" s="2"/>
      <c r="V27" s="47"/>
      <c r="W27" s="118"/>
      <c r="X27" s="118"/>
      <c r="Y27" s="118"/>
      <c r="Z27" s="118"/>
      <c r="AA27" s="118"/>
      <c r="AB27" s="118"/>
      <c r="AC27" s="118"/>
      <c r="AD27" s="48"/>
      <c r="AE27" s="2"/>
      <c r="AF27" s="2"/>
      <c r="AG27" s="2"/>
      <c r="AH27" s="2"/>
    </row>
    <row r="28" spans="1:34" s="7" customFormat="1" ht="96.65" customHeight="1" thickBot="1" x14ac:dyDescent="0.35">
      <c r="A28" s="2"/>
      <c r="B28" s="49"/>
      <c r="C28" s="119"/>
      <c r="D28" s="119"/>
      <c r="E28" s="119"/>
      <c r="F28" s="119"/>
      <c r="G28" s="119"/>
      <c r="H28" s="119"/>
      <c r="I28" s="119"/>
      <c r="J28" s="50"/>
      <c r="K28" s="2"/>
      <c r="L28" s="49"/>
      <c r="M28" s="119"/>
      <c r="N28" s="119"/>
      <c r="O28" s="119"/>
      <c r="P28" s="119"/>
      <c r="Q28" s="119"/>
      <c r="R28" s="119"/>
      <c r="S28" s="119"/>
      <c r="T28" s="50"/>
      <c r="U28" s="2"/>
      <c r="V28" s="49"/>
      <c r="W28" s="119"/>
      <c r="X28" s="119"/>
      <c r="Y28" s="119"/>
      <c r="Z28" s="119"/>
      <c r="AA28" s="119"/>
      <c r="AB28" s="119"/>
      <c r="AC28" s="119"/>
      <c r="AD28" s="50"/>
      <c r="AE28" s="2"/>
      <c r="AF28" s="2"/>
      <c r="AG28" s="2"/>
      <c r="AH28" s="2"/>
    </row>
    <row r="29" spans="1:34" s="7" customFormat="1" ht="16.5" customHeight="1" x14ac:dyDescent="0.3">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row>
    <row r="30" spans="1:34" s="7" customForma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row>
    <row r="31" spans="1:34" s="7" customFormat="1" ht="14.25" customHeight="1" x14ac:dyDescent="0.3">
      <c r="A31" s="2"/>
      <c r="H31" s="8"/>
      <c r="I31" s="8"/>
      <c r="J31" s="8"/>
      <c r="K31" s="8"/>
      <c r="L31" s="8"/>
      <c r="Q31" s="6"/>
      <c r="R31" s="6"/>
      <c r="S31" s="6"/>
      <c r="T31" s="6"/>
      <c r="U31" s="6"/>
      <c r="V31" s="6"/>
      <c r="W31" s="6"/>
      <c r="X31" s="6"/>
      <c r="Y31" s="6"/>
      <c r="Z31" s="6"/>
      <c r="AG31" s="52" t="s">
        <v>7</v>
      </c>
      <c r="AH31" s="2"/>
    </row>
    <row r="32" spans="1:34" x14ac:dyDescent="0.3"/>
  </sheetData>
  <sheetProtection algorithmName="SHA-512" hashValue="LhWESiZddlTiF7t2DveL4tUKzyhUECQ9lOTiNEAcA9ohMarIuVQ59ug5hF9E1CF8yenTAV5rGLH+iAnO/qBHHw==" saltValue="JIL8VjxhtP736V7lJ9D/Bw==" spinCount="100000" sheet="1" selectLockedCells="1"/>
  <mergeCells count="11">
    <mergeCell ref="B2:L3"/>
    <mergeCell ref="C19:I28"/>
    <mergeCell ref="M19:S28"/>
    <mergeCell ref="W19:AC28"/>
    <mergeCell ref="B16:C18"/>
    <mergeCell ref="L16:M18"/>
    <mergeCell ref="V16:W18"/>
    <mergeCell ref="D16:J18"/>
    <mergeCell ref="N16:T18"/>
    <mergeCell ref="X16:AD18"/>
    <mergeCell ref="C5:AC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11">
    <tabColor rgb="FF00B1EB"/>
    <pageSetUpPr fitToPage="1"/>
  </sheetPr>
  <dimension ref="A1:U49"/>
  <sheetViews>
    <sheetView showGridLines="0" showRowColHeaders="0" zoomScaleNormal="100" workbookViewId="0">
      <selection activeCell="P10" sqref="P10:S10"/>
    </sheetView>
  </sheetViews>
  <sheetFormatPr defaultColWidth="0" defaultRowHeight="24" customHeight="1" zeroHeight="1" x14ac:dyDescent="0.3"/>
  <cols>
    <col min="1" max="1" width="5.58203125" customWidth="1"/>
    <col min="2" max="2" width="1.33203125" customWidth="1"/>
    <col min="3" max="3" width="9.25" customWidth="1"/>
    <col min="4" max="9" width="9" customWidth="1"/>
    <col min="10" max="10" width="1.58203125" customWidth="1"/>
    <col min="11" max="11" width="5.58203125" customWidth="1"/>
    <col min="12" max="12" width="1.33203125" customWidth="1"/>
    <col min="13" max="19" width="9" customWidth="1"/>
    <col min="20" max="20" width="1.75" customWidth="1"/>
    <col min="21" max="21" width="5.58203125" customWidth="1"/>
    <col min="22" max="16384" width="9" hidden="1"/>
  </cols>
  <sheetData>
    <row r="1" spans="2:20" ht="16.5" customHeight="1" x14ac:dyDescent="0.3"/>
    <row r="2" spans="2:20" ht="9.75" customHeight="1" x14ac:dyDescent="0.3">
      <c r="B2" s="141" t="s">
        <v>8</v>
      </c>
      <c r="C2" s="141"/>
      <c r="D2" s="141"/>
      <c r="E2" s="141"/>
      <c r="F2" s="141"/>
      <c r="G2" s="141"/>
      <c r="H2" s="141"/>
      <c r="I2" s="141"/>
      <c r="J2" s="141"/>
      <c r="K2" s="141"/>
      <c r="L2" s="11"/>
      <c r="M2" s="11"/>
      <c r="N2" s="11"/>
      <c r="O2" s="11"/>
      <c r="P2" s="11"/>
      <c r="Q2" s="11"/>
    </row>
    <row r="3" spans="2:20" ht="12" customHeight="1" x14ac:dyDescent="0.3">
      <c r="B3" s="141"/>
      <c r="C3" s="141"/>
      <c r="D3" s="141"/>
      <c r="E3" s="141"/>
      <c r="F3" s="141"/>
      <c r="G3" s="141"/>
      <c r="H3" s="141"/>
      <c r="I3" s="141"/>
      <c r="J3" s="141"/>
      <c r="K3" s="141"/>
      <c r="L3" s="11"/>
      <c r="M3" s="11"/>
      <c r="N3" s="11"/>
      <c r="O3" s="11"/>
      <c r="P3" s="11"/>
      <c r="Q3" s="11"/>
    </row>
    <row r="4" spans="2:20" ht="16.5" customHeight="1" thickBot="1" x14ac:dyDescent="0.35">
      <c r="C4" s="146"/>
      <c r="D4" s="146"/>
      <c r="E4" s="146"/>
    </row>
    <row r="5" spans="2:20" ht="7.5" customHeight="1" x14ac:dyDescent="0.3">
      <c r="B5" s="16"/>
      <c r="C5" s="17"/>
      <c r="D5" s="17"/>
      <c r="E5" s="17"/>
      <c r="F5" s="17"/>
      <c r="G5" s="17"/>
      <c r="H5" s="17"/>
      <c r="I5" s="17"/>
      <c r="J5" s="18"/>
      <c r="L5" s="16"/>
      <c r="M5" s="17"/>
      <c r="N5" s="17"/>
      <c r="O5" s="17"/>
      <c r="P5" s="17"/>
      <c r="Q5" s="17"/>
      <c r="R5" s="17"/>
      <c r="S5" s="17"/>
      <c r="T5" s="18"/>
    </row>
    <row r="6" spans="2:20" ht="16.5" customHeight="1" x14ac:dyDescent="0.4">
      <c r="B6" s="19"/>
      <c r="C6" s="36" t="s">
        <v>9</v>
      </c>
      <c r="J6" s="20"/>
      <c r="L6" s="19"/>
      <c r="M6" s="36" t="s">
        <v>10</v>
      </c>
      <c r="T6" s="20"/>
    </row>
    <row r="7" spans="2:20" ht="9" customHeight="1" x14ac:dyDescent="0.3">
      <c r="B7" s="19"/>
      <c r="J7" s="20"/>
      <c r="L7" s="19"/>
      <c r="T7" s="20"/>
    </row>
    <row r="8" spans="2:20" s="1" customFormat="1" ht="23.25" customHeight="1" x14ac:dyDescent="0.3">
      <c r="B8" s="21"/>
      <c r="C8" s="148" t="s">
        <v>11</v>
      </c>
      <c r="D8" s="148"/>
      <c r="E8" s="148"/>
      <c r="F8" s="133"/>
      <c r="G8" s="145"/>
      <c r="H8" s="145"/>
      <c r="I8" s="134"/>
      <c r="J8" s="27"/>
      <c r="L8" s="21"/>
      <c r="M8" s="1" t="s">
        <v>12</v>
      </c>
      <c r="T8" s="22"/>
    </row>
    <row r="9" spans="2:20" ht="12" customHeight="1" x14ac:dyDescent="0.3">
      <c r="B9" s="19"/>
      <c r="C9" s="35"/>
      <c r="D9" s="35"/>
      <c r="E9" s="35"/>
      <c r="J9" s="20"/>
      <c r="L9" s="19"/>
      <c r="T9" s="20"/>
    </row>
    <row r="10" spans="2:20" s="1" customFormat="1" ht="23.25" customHeight="1" x14ac:dyDescent="0.3">
      <c r="B10" s="21"/>
      <c r="C10" s="132" t="s">
        <v>13</v>
      </c>
      <c r="D10" s="132"/>
      <c r="E10" s="132"/>
      <c r="F10" s="133"/>
      <c r="G10" s="134"/>
      <c r="J10" s="22"/>
      <c r="L10" s="21"/>
      <c r="M10" s="132" t="s">
        <v>14</v>
      </c>
      <c r="N10" s="132"/>
      <c r="O10" s="144"/>
      <c r="P10" s="133"/>
      <c r="Q10" s="145"/>
      <c r="R10" s="145"/>
      <c r="S10" s="134"/>
      <c r="T10" s="22"/>
    </row>
    <row r="11" spans="2:20" ht="12" customHeight="1" x14ac:dyDescent="0.3">
      <c r="B11" s="19"/>
      <c r="C11" s="35"/>
      <c r="D11" s="35"/>
      <c r="E11" s="35"/>
      <c r="J11" s="20"/>
      <c r="L11" s="19"/>
      <c r="T11" s="20"/>
    </row>
    <row r="12" spans="2:20" s="1" customFormat="1" ht="23.25" customHeight="1" x14ac:dyDescent="0.3">
      <c r="B12" s="21"/>
      <c r="C12" s="132" t="s">
        <v>15</v>
      </c>
      <c r="D12" s="132"/>
      <c r="E12" s="132"/>
      <c r="F12" s="133"/>
      <c r="G12" s="134"/>
      <c r="J12" s="22"/>
      <c r="L12" s="21"/>
      <c r="M12" s="132" t="s">
        <v>16</v>
      </c>
      <c r="N12" s="132"/>
      <c r="O12" s="144"/>
      <c r="P12" s="133"/>
      <c r="Q12" s="145"/>
      <c r="R12" s="145"/>
      <c r="S12" s="134"/>
      <c r="T12" s="22"/>
    </row>
    <row r="13" spans="2:20" ht="12" customHeight="1" x14ac:dyDescent="0.3">
      <c r="B13" s="19"/>
      <c r="C13" s="35"/>
      <c r="D13" s="35"/>
      <c r="E13" s="35"/>
      <c r="J13" s="20"/>
      <c r="L13" s="19"/>
      <c r="T13" s="20"/>
    </row>
    <row r="14" spans="2:20" s="1" customFormat="1" ht="23.25" customHeight="1" x14ac:dyDescent="0.3">
      <c r="B14" s="21"/>
      <c r="C14" s="132" t="s">
        <v>17</v>
      </c>
      <c r="D14" s="132"/>
      <c r="E14" s="132"/>
      <c r="F14" s="135"/>
      <c r="G14" s="136"/>
      <c r="H14" s="137"/>
      <c r="J14" s="22"/>
      <c r="L14" s="21"/>
      <c r="M14" s="132" t="s">
        <v>18</v>
      </c>
      <c r="N14" s="132"/>
      <c r="O14" s="132"/>
      <c r="P14" s="142"/>
      <c r="Q14" s="143"/>
      <c r="R14" s="29"/>
      <c r="S14" s="29"/>
      <c r="T14" s="22"/>
    </row>
    <row r="15" spans="2:20" ht="12" customHeight="1" x14ac:dyDescent="0.3">
      <c r="B15" s="19"/>
      <c r="C15" s="35"/>
      <c r="D15" s="35"/>
      <c r="E15" s="35"/>
      <c r="J15" s="20"/>
      <c r="L15" s="19"/>
      <c r="T15" s="20"/>
    </row>
    <row r="16" spans="2:20" s="1" customFormat="1" ht="23.25" customHeight="1" x14ac:dyDescent="0.3">
      <c r="B16" s="21"/>
      <c r="C16" s="132" t="s">
        <v>19</v>
      </c>
      <c r="D16" s="132"/>
      <c r="E16" s="132"/>
      <c r="F16" s="133"/>
      <c r="G16" s="134"/>
      <c r="J16" s="22"/>
      <c r="L16" s="21"/>
      <c r="M16" s="131" t="s">
        <v>20</v>
      </c>
      <c r="N16" s="131"/>
      <c r="O16" s="131"/>
      <c r="P16" s="131"/>
      <c r="Q16" s="131"/>
      <c r="R16" s="131"/>
      <c r="S16" s="131"/>
      <c r="T16" s="22"/>
    </row>
    <row r="17" spans="1:20" ht="12" customHeight="1" x14ac:dyDescent="0.35">
      <c r="B17" s="19"/>
      <c r="C17" s="147" t="s">
        <v>21</v>
      </c>
      <c r="D17" s="147"/>
      <c r="E17" s="147"/>
      <c r="J17" s="20"/>
      <c r="L17" s="19"/>
      <c r="M17" s="131"/>
      <c r="N17" s="131"/>
      <c r="O17" s="131"/>
      <c r="P17" s="131"/>
      <c r="Q17" s="131"/>
      <c r="R17" s="131"/>
      <c r="S17" s="131"/>
      <c r="T17" s="20"/>
    </row>
    <row r="18" spans="1:20" ht="12" customHeight="1" x14ac:dyDescent="0.3">
      <c r="B18" s="19"/>
      <c r="C18" s="35"/>
      <c r="D18" s="35"/>
      <c r="E18" s="35"/>
      <c r="J18" s="20"/>
      <c r="L18" s="19"/>
      <c r="M18" s="131"/>
      <c r="N18" s="131"/>
      <c r="O18" s="131"/>
      <c r="P18" s="131"/>
      <c r="Q18" s="131"/>
      <c r="R18" s="131"/>
      <c r="S18" s="131"/>
      <c r="T18" s="20"/>
    </row>
    <row r="19" spans="1:20" s="1" customFormat="1" ht="23.25" customHeight="1" x14ac:dyDescent="0.3">
      <c r="B19" s="21"/>
      <c r="C19" s="132" t="s">
        <v>22</v>
      </c>
      <c r="D19" s="132"/>
      <c r="E19" s="132"/>
      <c r="F19" s="133"/>
      <c r="G19" s="145"/>
      <c r="H19" s="145"/>
      <c r="I19" s="134"/>
      <c r="J19" s="27"/>
      <c r="L19" s="21"/>
      <c r="M19" s="131"/>
      <c r="N19" s="131"/>
      <c r="O19" s="131"/>
      <c r="P19" s="131"/>
      <c r="Q19" s="131"/>
      <c r="R19" s="131"/>
      <c r="S19" s="131"/>
      <c r="T19" s="22"/>
    </row>
    <row r="20" spans="1:20" ht="12" customHeight="1" x14ac:dyDescent="0.35">
      <c r="B20" s="19"/>
      <c r="C20" s="147" t="s">
        <v>21</v>
      </c>
      <c r="D20" s="147"/>
      <c r="E20" s="147"/>
      <c r="J20" s="20"/>
      <c r="L20" s="19"/>
      <c r="M20" s="131"/>
      <c r="N20" s="131"/>
      <c r="O20" s="131"/>
      <c r="P20" s="131"/>
      <c r="Q20" s="131"/>
      <c r="R20" s="131"/>
      <c r="S20" s="131"/>
      <c r="T20" s="20"/>
    </row>
    <row r="21" spans="1:20" ht="12" customHeight="1" thickBot="1" x14ac:dyDescent="0.35">
      <c r="B21" s="28"/>
      <c r="C21" s="37"/>
      <c r="D21" s="37"/>
      <c r="E21" s="37"/>
      <c r="F21" s="15"/>
      <c r="G21" s="15"/>
      <c r="H21" s="15"/>
      <c r="I21" s="15"/>
      <c r="J21" s="26"/>
      <c r="L21" s="19"/>
      <c r="M21" s="131"/>
      <c r="N21" s="131"/>
      <c r="O21" s="131"/>
      <c r="P21" s="131"/>
      <c r="Q21" s="131"/>
      <c r="R21" s="131"/>
      <c r="S21" s="131"/>
      <c r="T21" s="20"/>
    </row>
    <row r="22" spans="1:20" s="1" customFormat="1" ht="23.25" customHeight="1" thickBot="1" x14ac:dyDescent="0.35">
      <c r="A22"/>
      <c r="B22"/>
      <c r="C22"/>
      <c r="D22"/>
      <c r="E22"/>
      <c r="F22"/>
      <c r="G22"/>
      <c r="H22"/>
      <c r="I22"/>
      <c r="J22"/>
      <c r="K22"/>
      <c r="L22" s="21"/>
      <c r="M22" s="131"/>
      <c r="N22" s="131"/>
      <c r="O22" s="131"/>
      <c r="P22" s="131"/>
      <c r="Q22" s="131"/>
      <c r="R22" s="131"/>
      <c r="S22" s="131"/>
      <c r="T22" s="22"/>
    </row>
    <row r="23" spans="1:20" ht="7.5" customHeight="1" x14ac:dyDescent="0.3">
      <c r="B23" s="16"/>
      <c r="C23" s="30"/>
      <c r="D23" s="30"/>
      <c r="E23" s="30"/>
      <c r="F23" s="30"/>
      <c r="G23" s="30"/>
      <c r="H23" s="30"/>
      <c r="I23" s="30"/>
      <c r="J23" s="31"/>
      <c r="L23" s="19"/>
      <c r="M23" s="131"/>
      <c r="N23" s="131"/>
      <c r="O23" s="131"/>
      <c r="P23" s="131"/>
      <c r="Q23" s="131"/>
      <c r="R23" s="131"/>
      <c r="S23" s="131"/>
      <c r="T23" s="20"/>
    </row>
    <row r="24" spans="1:20" s="1" customFormat="1" ht="23.25" customHeight="1" x14ac:dyDescent="0.3">
      <c r="A24"/>
      <c r="B24" s="19"/>
      <c r="C24" s="131" t="s">
        <v>23</v>
      </c>
      <c r="D24" s="131"/>
      <c r="E24" s="131"/>
      <c r="F24" s="131"/>
      <c r="G24" s="131"/>
      <c r="H24" s="131"/>
      <c r="I24" s="131"/>
      <c r="J24" s="32"/>
      <c r="K24"/>
      <c r="L24" s="21"/>
      <c r="M24" s="131"/>
      <c r="N24" s="131"/>
      <c r="O24" s="131"/>
      <c r="P24" s="131"/>
      <c r="Q24" s="131"/>
      <c r="R24" s="131"/>
      <c r="S24" s="131"/>
      <c r="T24" s="22"/>
    </row>
    <row r="25" spans="1:20" ht="16.5" customHeight="1" x14ac:dyDescent="0.3">
      <c r="B25" s="19"/>
      <c r="C25" s="131"/>
      <c r="D25" s="131"/>
      <c r="E25" s="131"/>
      <c r="F25" s="131"/>
      <c r="G25" s="131"/>
      <c r="H25" s="131"/>
      <c r="I25" s="131"/>
      <c r="J25" s="32"/>
      <c r="L25" s="19"/>
      <c r="M25" s="131"/>
      <c r="N25" s="131"/>
      <c r="O25" s="131"/>
      <c r="P25" s="131"/>
      <c r="Q25" s="131"/>
      <c r="R25" s="131"/>
      <c r="S25" s="131"/>
      <c r="T25" s="20"/>
    </row>
    <row r="26" spans="1:20" ht="16.5" customHeight="1" x14ac:dyDescent="0.3">
      <c r="B26" s="19"/>
      <c r="C26" s="131"/>
      <c r="D26" s="131"/>
      <c r="E26" s="131"/>
      <c r="F26" s="131"/>
      <c r="G26" s="131"/>
      <c r="H26" s="131"/>
      <c r="I26" s="131"/>
      <c r="J26" s="32"/>
      <c r="L26" s="19"/>
      <c r="M26" s="131"/>
      <c r="N26" s="131"/>
      <c r="O26" s="131"/>
      <c r="P26" s="131"/>
      <c r="Q26" s="131"/>
      <c r="R26" s="131"/>
      <c r="S26" s="131"/>
      <c r="T26" s="20"/>
    </row>
    <row r="27" spans="1:20" ht="9" customHeight="1" x14ac:dyDescent="0.3">
      <c r="B27" s="19"/>
      <c r="C27" s="131"/>
      <c r="D27" s="131"/>
      <c r="E27" s="131"/>
      <c r="F27" s="131"/>
      <c r="G27" s="131"/>
      <c r="H27" s="131"/>
      <c r="I27" s="131"/>
      <c r="J27" s="32"/>
      <c r="K27" s="3"/>
      <c r="L27" s="23"/>
      <c r="M27" s="131"/>
      <c r="N27" s="131"/>
      <c r="O27" s="131"/>
      <c r="P27" s="131"/>
      <c r="Q27" s="131"/>
      <c r="R27" s="131"/>
      <c r="S27" s="131"/>
      <c r="T27" s="20"/>
    </row>
    <row r="28" spans="1:20" ht="16.5" customHeight="1" x14ac:dyDescent="0.3">
      <c r="B28" s="19"/>
      <c r="C28" s="131"/>
      <c r="D28" s="131"/>
      <c r="E28" s="131"/>
      <c r="F28" s="131"/>
      <c r="G28" s="131"/>
      <c r="H28" s="131"/>
      <c r="I28" s="131"/>
      <c r="J28" s="32"/>
      <c r="K28" s="3"/>
      <c r="L28" s="23"/>
      <c r="M28" s="131"/>
      <c r="N28" s="131"/>
      <c r="O28" s="131"/>
      <c r="P28" s="131"/>
      <c r="Q28" s="131"/>
      <c r="R28" s="131"/>
      <c r="S28" s="131"/>
      <c r="T28" s="20"/>
    </row>
    <row r="29" spans="1:20" ht="16.5" customHeight="1" x14ac:dyDescent="0.3">
      <c r="B29" s="19"/>
      <c r="C29" s="131"/>
      <c r="D29" s="131"/>
      <c r="E29" s="131"/>
      <c r="F29" s="131"/>
      <c r="G29" s="131"/>
      <c r="H29" s="131"/>
      <c r="I29" s="131"/>
      <c r="J29" s="32"/>
      <c r="K29" s="3"/>
      <c r="L29" s="23"/>
      <c r="M29" s="131"/>
      <c r="N29" s="131"/>
      <c r="O29" s="131"/>
      <c r="P29" s="131"/>
      <c r="Q29" s="131"/>
      <c r="R29" s="131"/>
      <c r="S29" s="131"/>
      <c r="T29" s="20"/>
    </row>
    <row r="30" spans="1:20" ht="16.5" customHeight="1" x14ac:dyDescent="0.3">
      <c r="B30" s="19"/>
      <c r="C30" s="131"/>
      <c r="D30" s="131"/>
      <c r="E30" s="131"/>
      <c r="F30" s="131"/>
      <c r="G30" s="131"/>
      <c r="H30" s="131"/>
      <c r="I30" s="131"/>
      <c r="J30" s="32"/>
      <c r="K30" s="3"/>
      <c r="L30" s="23"/>
      <c r="M30" s="131"/>
      <c r="N30" s="131"/>
      <c r="O30" s="131"/>
      <c r="P30" s="131"/>
      <c r="Q30" s="131"/>
      <c r="R30" s="131"/>
      <c r="S30" s="131"/>
      <c r="T30" s="20"/>
    </row>
    <row r="31" spans="1:20" ht="23.25" customHeight="1" x14ac:dyDescent="0.3">
      <c r="B31" s="19"/>
      <c r="C31" s="131"/>
      <c r="D31" s="131"/>
      <c r="E31" s="131"/>
      <c r="F31" s="131"/>
      <c r="G31" s="131"/>
      <c r="H31" s="131"/>
      <c r="I31" s="131"/>
      <c r="J31" s="32"/>
      <c r="K31" s="3"/>
      <c r="L31" s="23"/>
      <c r="M31" s="131"/>
      <c r="N31" s="131"/>
      <c r="O31" s="131"/>
      <c r="P31" s="131"/>
      <c r="Q31" s="131"/>
      <c r="R31" s="131"/>
      <c r="S31" s="131"/>
      <c r="T31" s="20"/>
    </row>
    <row r="32" spans="1:20" ht="8.25" customHeight="1" thickBot="1" x14ac:dyDescent="0.35">
      <c r="B32" s="28"/>
      <c r="C32" s="33"/>
      <c r="D32" s="33"/>
      <c r="E32" s="33"/>
      <c r="F32" s="33"/>
      <c r="G32" s="33"/>
      <c r="H32" s="33"/>
      <c r="I32" s="33"/>
      <c r="J32" s="34"/>
      <c r="K32" s="3"/>
      <c r="L32" s="23"/>
      <c r="M32" s="131"/>
      <c r="N32" s="131"/>
      <c r="O32" s="131"/>
      <c r="P32" s="131"/>
      <c r="Q32" s="131"/>
      <c r="R32" s="131"/>
      <c r="S32" s="131"/>
      <c r="T32" s="20"/>
    </row>
    <row r="33" spans="2:20" ht="16.5" customHeight="1" thickBot="1" x14ac:dyDescent="0.35">
      <c r="K33" s="3"/>
      <c r="L33" s="23"/>
      <c r="M33" s="131"/>
      <c r="N33" s="131"/>
      <c r="O33" s="131"/>
      <c r="P33" s="131"/>
      <c r="Q33" s="131"/>
      <c r="R33" s="131"/>
      <c r="S33" s="131"/>
      <c r="T33" s="20"/>
    </row>
    <row r="34" spans="2:20" ht="12.75" customHeight="1" x14ac:dyDescent="0.3">
      <c r="B34" s="16"/>
      <c r="C34" s="138" t="s">
        <v>24</v>
      </c>
      <c r="D34" s="138"/>
      <c r="E34" s="138"/>
      <c r="F34" s="138"/>
      <c r="G34" s="138"/>
      <c r="H34" s="138"/>
      <c r="I34" s="138"/>
      <c r="J34" s="18"/>
      <c r="K34" s="3"/>
      <c r="L34" s="23"/>
      <c r="M34" s="131"/>
      <c r="N34" s="131"/>
      <c r="O34" s="131"/>
      <c r="P34" s="131"/>
      <c r="Q34" s="131"/>
      <c r="R34" s="131"/>
      <c r="S34" s="131"/>
      <c r="T34" s="20"/>
    </row>
    <row r="35" spans="2:20" ht="26.25" customHeight="1" x14ac:dyDescent="0.3">
      <c r="B35" s="19"/>
      <c r="C35" s="139"/>
      <c r="D35" s="139"/>
      <c r="E35" s="139"/>
      <c r="F35" s="139"/>
      <c r="G35" s="139"/>
      <c r="H35" s="139"/>
      <c r="I35" s="139"/>
      <c r="J35" s="20"/>
      <c r="K35" s="3"/>
      <c r="L35" s="23"/>
      <c r="M35" s="131"/>
      <c r="N35" s="131"/>
      <c r="O35" s="131"/>
      <c r="P35" s="131"/>
      <c r="Q35" s="131"/>
      <c r="R35" s="131"/>
      <c r="S35" s="131"/>
      <c r="T35" s="20"/>
    </row>
    <row r="36" spans="2:20" ht="9.75" customHeight="1" x14ac:dyDescent="0.3">
      <c r="B36" s="19"/>
      <c r="C36" s="139"/>
      <c r="D36" s="139"/>
      <c r="E36" s="139"/>
      <c r="F36" s="139"/>
      <c r="G36" s="139"/>
      <c r="H36" s="139"/>
      <c r="I36" s="139"/>
      <c r="J36" s="20"/>
      <c r="K36" s="3"/>
      <c r="L36" s="23"/>
      <c r="M36" s="131"/>
      <c r="N36" s="131"/>
      <c r="O36" s="131"/>
      <c r="P36" s="131"/>
      <c r="Q36" s="131"/>
      <c r="R36" s="131"/>
      <c r="S36" s="131"/>
      <c r="T36" s="20"/>
    </row>
    <row r="37" spans="2:20" ht="8.25" customHeight="1" thickBot="1" x14ac:dyDescent="0.35">
      <c r="B37" s="28"/>
      <c r="C37" s="140"/>
      <c r="D37" s="140"/>
      <c r="E37" s="140"/>
      <c r="F37" s="140"/>
      <c r="G37" s="140"/>
      <c r="H37" s="140"/>
      <c r="I37" s="140"/>
      <c r="J37" s="26"/>
      <c r="K37" s="3"/>
      <c r="L37" s="24"/>
      <c r="M37" s="25"/>
      <c r="N37" s="25"/>
      <c r="O37" s="25"/>
      <c r="P37" s="25"/>
      <c r="Q37" s="25"/>
      <c r="R37" s="25"/>
      <c r="S37" s="25"/>
      <c r="T37" s="26"/>
    </row>
    <row r="38" spans="2:20" ht="16.5" customHeight="1" x14ac:dyDescent="0.3">
      <c r="C38" s="3"/>
      <c r="D38" s="3"/>
      <c r="E38" s="3"/>
      <c r="F38" s="3"/>
      <c r="G38" s="3"/>
      <c r="H38" s="3"/>
      <c r="I38" s="3"/>
      <c r="J38" s="3"/>
      <c r="K38" s="3"/>
      <c r="L38" s="3"/>
      <c r="M38" s="12"/>
      <c r="N38" s="12"/>
      <c r="O38" s="12"/>
      <c r="P38" s="12"/>
      <c r="Q38" s="12"/>
      <c r="R38" s="12"/>
      <c r="S38" s="12"/>
    </row>
    <row r="39" spans="2:20" ht="16.5" hidden="1" customHeight="1" x14ac:dyDescent="0.3">
      <c r="C39" s="3"/>
      <c r="D39" s="3"/>
      <c r="E39" s="3"/>
      <c r="F39" s="3"/>
      <c r="G39" s="3"/>
      <c r="H39" s="3"/>
      <c r="I39" s="3"/>
      <c r="J39" s="3"/>
      <c r="K39" s="3"/>
      <c r="L39" s="3"/>
      <c r="M39" s="12"/>
      <c r="N39" s="12"/>
      <c r="O39" s="12"/>
      <c r="P39" s="12"/>
      <c r="Q39" s="12"/>
      <c r="R39" s="12"/>
      <c r="S39" s="12"/>
    </row>
    <row r="40" spans="2:20" ht="24" hidden="1" customHeight="1" x14ac:dyDescent="0.3">
      <c r="C40" s="131"/>
      <c r="D40" s="131"/>
      <c r="E40" s="131"/>
      <c r="F40" s="131"/>
      <c r="G40" s="131"/>
      <c r="H40" s="131"/>
      <c r="I40" s="131"/>
      <c r="J40" s="131"/>
      <c r="K40" s="131"/>
      <c r="L40" s="131"/>
      <c r="M40" s="131"/>
      <c r="N40" s="131"/>
      <c r="O40" s="131"/>
      <c r="P40" s="131"/>
      <c r="Q40" s="131"/>
      <c r="R40" s="131"/>
    </row>
    <row r="49" ht="24" customHeight="1" x14ac:dyDescent="0.3"/>
  </sheetData>
  <sheetProtection algorithmName="SHA-512" hashValue="hSK88bpneS3fx/CnoK1WjIrR8mjIl4Ybt0pJ7i+tcOKDvn6/Uw/v1kx/gxGWeqA8lExqR2IcdxGz6tV19FqwxA==" saltValue="TLI1OF/c2NdeK2qJbvAZPQ==" spinCount="100000" sheet="1" selectLockedCells="1"/>
  <mergeCells count="26">
    <mergeCell ref="B2:K3"/>
    <mergeCell ref="C24:I31"/>
    <mergeCell ref="M14:O14"/>
    <mergeCell ref="M16:S36"/>
    <mergeCell ref="P14:Q14"/>
    <mergeCell ref="M10:O10"/>
    <mergeCell ref="P10:S10"/>
    <mergeCell ref="M12:O12"/>
    <mergeCell ref="P12:S12"/>
    <mergeCell ref="C4:E4"/>
    <mergeCell ref="F19:I19"/>
    <mergeCell ref="C17:E17"/>
    <mergeCell ref="C19:E19"/>
    <mergeCell ref="C20:E20"/>
    <mergeCell ref="C8:E8"/>
    <mergeCell ref="F8:I8"/>
    <mergeCell ref="C40:R40"/>
    <mergeCell ref="C10:E10"/>
    <mergeCell ref="C12:E12"/>
    <mergeCell ref="C14:E14"/>
    <mergeCell ref="C16:E16"/>
    <mergeCell ref="F10:G10"/>
    <mergeCell ref="F12:G12"/>
    <mergeCell ref="F14:H14"/>
    <mergeCell ref="F16:G16"/>
    <mergeCell ref="C34:I37"/>
  </mergeCells>
  <conditionalFormatting sqref="F10">
    <cfRule type="containsBlanks" dxfId="20" priority="7">
      <formula>LEN(TRIM(F10))=0</formula>
    </cfRule>
  </conditionalFormatting>
  <conditionalFormatting sqref="F14">
    <cfRule type="containsBlanks" dxfId="19" priority="5">
      <formula>LEN(TRIM(F14))=0</formula>
    </cfRule>
  </conditionalFormatting>
  <conditionalFormatting sqref="F16">
    <cfRule type="containsBlanks" dxfId="18" priority="4">
      <formula>LEN(TRIM(F16))=0</formula>
    </cfRule>
  </conditionalFormatting>
  <conditionalFormatting sqref="F19">
    <cfRule type="containsBlanks" dxfId="17" priority="3">
      <formula>LEN(TRIM(F19))=0</formula>
    </cfRule>
  </conditionalFormatting>
  <conditionalFormatting sqref="F12:G12">
    <cfRule type="containsBlanks" dxfId="16" priority="13">
      <formula>LEN(TRIM(F12))=0</formula>
    </cfRule>
  </conditionalFormatting>
  <conditionalFormatting sqref="F8:I8">
    <cfRule type="containsBlanks" dxfId="15" priority="12">
      <formula>LEN(TRIM(F8))=0</formula>
    </cfRule>
  </conditionalFormatting>
  <conditionalFormatting sqref="P14:Q14">
    <cfRule type="containsBlanks" dxfId="14" priority="16">
      <formula>LEN(TRIM(P14))=0</formula>
    </cfRule>
  </conditionalFormatting>
  <conditionalFormatting sqref="P10:S10">
    <cfRule type="containsBlanks" dxfId="13" priority="14">
      <formula>LEN(TRIM(P10))=0</formula>
    </cfRule>
  </conditionalFormatting>
  <conditionalFormatting sqref="P12:S12">
    <cfRule type="containsBlanks" dxfId="12" priority="15">
      <formula>LEN(TRIM(P12))=0</formula>
    </cfRule>
  </conditionalFormatting>
  <dataValidations count="9">
    <dataValidation type="custom" operator="equal" allowBlank="1" showInputMessage="1" showErrorMessage="1" error="Your Levy registration number is seven digits long and numbers only._x000a__x000a_You can find it at the top right of any recent letters we have sent you, or request it by emailing levy.grant@citb.co.uk" prompt="The 7-digit registration number of the employer who is applying for the grant._x000a__x000a_This can be found on letters and other correspondence from CITB." sqref="F12:G12" xr:uid="{00000000-0002-0000-0100-000000000000}">
      <formula1>AND(ISNUMBER(F12),LEN(F12)=7)</formula1>
    </dataValidation>
    <dataValidation type="textLength" errorStyle="information" operator="equal" allowBlank="1" showInputMessage="1" showErrorMessage="1" error="Your Establishment number should be seven digits long." prompt="Provide the CITB registration number of your establishment of the main leviable registered employer if you want to link the grant to a separate establishment." sqref="F16:G16" xr:uid="{00000000-0002-0000-0100-000001000000}">
      <formula1>7</formula1>
    </dataValidation>
    <dataValidation allowBlank="1" showInputMessage="1" showErrorMessage="1" prompt="The name of the CITB-registered employer who is applying for the grant." sqref="F8:I8" xr:uid="{724BBEF6-C5DD-403F-9F13-A6F565F14B8F}"/>
    <dataValidation allowBlank="1" showInputMessage="1" showErrorMessage="1" prompt="The postcode of the registered address of the employer who is applying for grant." sqref="F10:G10" xr:uid="{90170516-27F9-4F9F-A8D0-A9BF00AE60D3}"/>
    <dataValidation allowBlank="1" showInputMessage="1" showErrorMessage="1" prompt="Please provide a telephone number in case we need to call you about this application." sqref="F14:H14" xr:uid="{861177F4-C870-4157-BB44-D09CDFA68EB6}"/>
    <dataValidation allowBlank="1" showInputMessage="1" showErrorMessage="1" prompt="If you have an internal reference number for this application, please provide it here." sqref="F19:I19" xr:uid="{E418C220-5DEA-4269-8A3E-ACDD13346B93}"/>
    <dataValidation allowBlank="1" showInputMessage="1" showErrorMessage="1" prompt="The name of the person who has completed this application form." sqref="P10:S10" xr:uid="{5091F47A-0A38-4A32-AA15-A47E3D26BCC0}"/>
    <dataValidation allowBlank="1" showInputMessage="1" showErrorMessage="1" prompt="The job title or relationship to the employer of the person completing this application." sqref="P12:S12" xr:uid="{E79D5568-7B2A-4F67-BEDD-56633FB34A3A}"/>
    <dataValidation allowBlank="1" showInputMessage="1" showErrorMessage="1" prompt="Today's date: the date this application form was completed in the format dd/mm/yyyy." sqref="P14:Q14" xr:uid="{3916EBC7-0C34-49B4-A382-61EEA69108E4}"/>
  </dataValidations>
  <pageMargins left="0.25" right="0.25" top="0.75" bottom="0.75" header="0.3" footer="0.3"/>
  <pageSetup paperSize="9" scale="83"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194375"/>
    <pageSetUpPr fitToPage="1"/>
  </sheetPr>
  <dimension ref="B1:AG222"/>
  <sheetViews>
    <sheetView showGridLines="0" topLeftCell="A2" zoomScaleNormal="100" workbookViewId="0">
      <pane xSplit="2" ySplit="12" topLeftCell="C14" activePane="bottomRight" state="frozen"/>
      <selection pane="topRight" activeCell="C2" sqref="C2"/>
      <selection pane="bottomLeft" activeCell="A14" sqref="A14"/>
      <selection pane="bottomRight" activeCell="C14" sqref="C14"/>
    </sheetView>
  </sheetViews>
  <sheetFormatPr defaultColWidth="9" defaultRowHeight="15.75" customHeight="1" zeroHeight="1" x14ac:dyDescent="0.3"/>
  <cols>
    <col min="1" max="1" width="1.83203125" style="94" customWidth="1"/>
    <col min="2" max="2" width="3" style="93" customWidth="1"/>
    <col min="3" max="3" width="29.33203125" style="94" customWidth="1"/>
    <col min="4" max="4" width="65.25" style="94" bestFit="1" customWidth="1"/>
    <col min="5" max="7" width="17.33203125" style="94" customWidth="1"/>
    <col min="8" max="9" width="13.75" style="94" customWidth="1"/>
    <col min="10" max="10" width="26.58203125" style="94" customWidth="1"/>
    <col min="11" max="11" width="15" style="94" customWidth="1"/>
    <col min="12" max="12" width="16.83203125" style="94" customWidth="1"/>
    <col min="13" max="16" width="13.75" style="94" customWidth="1"/>
    <col min="17" max="18" width="15.83203125" style="94" customWidth="1"/>
    <col min="19" max="19" width="4" style="94" hidden="1" customWidth="1"/>
    <col min="20" max="20" width="2.75" style="94" hidden="1" customWidth="1"/>
    <col min="21" max="43" width="0" style="94" hidden="1" customWidth="1"/>
    <col min="44" max="16384" width="9" style="94"/>
  </cols>
  <sheetData>
    <row r="1" spans="2:33" ht="15.75" customHeight="1" x14ac:dyDescent="0.3"/>
    <row r="2" spans="2:33" ht="21.75" customHeight="1" x14ac:dyDescent="0.3">
      <c r="C2" s="95" t="s">
        <v>25</v>
      </c>
      <c r="D2" s="95"/>
      <c r="E2" s="95"/>
      <c r="F2" s="95"/>
      <c r="G2" s="95"/>
      <c r="H2" s="96"/>
      <c r="I2" s="96"/>
      <c r="J2" s="96"/>
      <c r="K2" s="96"/>
      <c r="L2" s="96"/>
      <c r="M2" s="96"/>
      <c r="N2" s="96"/>
      <c r="O2" s="96"/>
      <c r="P2" s="96"/>
    </row>
    <row r="3" spans="2:33" ht="9" customHeight="1" x14ac:dyDescent="0.3">
      <c r="H3" s="57"/>
      <c r="I3" s="57"/>
      <c r="J3" s="57"/>
      <c r="K3" s="57"/>
      <c r="L3" s="57"/>
      <c r="M3" s="57"/>
    </row>
    <row r="4" spans="2:33" ht="15.75" customHeight="1" x14ac:dyDescent="0.3">
      <c r="B4" s="87">
        <f>Sheet1!$B$29</f>
        <v>0</v>
      </c>
      <c r="C4" s="88" t="s">
        <v>26</v>
      </c>
      <c r="D4" s="151" t="str">
        <f>IF(AND(T13&lt;&gt;U13,(SUM(Sheet1!B29:B31)&lt;3)),"To avoid this application being sent back to you, before saving and submitting this form:
"&amp;
"     1. "&amp;Sheet1!$G$30&amp;"
     2. "&amp;Sheet1!$G$31,IF(SUM(Sheet1!B29:B31)&lt;3,"To avoid this application being sent back to you, before saving and submitting this form:
"&amp;
"     1. "&amp;Sheet1!$G$30,IF(T13&lt;&gt;U13,"To avoid this application being sent back to you, before saving and submitting this form:
"&amp;
"     1. "&amp;Sheet1!$G$31,"")))</f>
        <v>To avoid this application being sent back to you, before saving and submitting this form:
     1. Ensure you complete the 'Employer Details' tab in full.
     2. Ensure you complete all fields highlighted yellow below, which indicate the row has not been fully completed.</v>
      </c>
      <c r="E4" s="152"/>
      <c r="F4" s="152"/>
      <c r="G4" s="152"/>
      <c r="H4" s="152"/>
      <c r="I4" s="152"/>
      <c r="J4" s="152"/>
      <c r="K4" s="152"/>
      <c r="L4" s="152"/>
      <c r="M4" s="152"/>
      <c r="N4" s="152"/>
      <c r="O4" s="152"/>
      <c r="P4" s="153"/>
    </row>
    <row r="5" spans="2:33" ht="15.75" customHeight="1" x14ac:dyDescent="0.3">
      <c r="B5" s="87">
        <f>Sheet1!$B$30</f>
        <v>0</v>
      </c>
      <c r="C5" s="88" t="s">
        <v>27</v>
      </c>
      <c r="D5" s="154"/>
      <c r="E5" s="155"/>
      <c r="F5" s="155"/>
      <c r="G5" s="155"/>
      <c r="H5" s="155"/>
      <c r="I5" s="155"/>
      <c r="J5" s="155"/>
      <c r="K5" s="155"/>
      <c r="L5" s="155"/>
      <c r="M5" s="155"/>
      <c r="N5" s="155"/>
      <c r="O5" s="155"/>
      <c r="P5" s="156"/>
      <c r="S5" s="97"/>
      <c r="T5" s="97"/>
      <c r="U5" s="97"/>
      <c r="V5" s="97"/>
      <c r="W5" s="97"/>
    </row>
    <row r="6" spans="2:33" ht="15.75" customHeight="1" x14ac:dyDescent="0.3">
      <c r="B6" s="87">
        <f>Sheet1!$B$31</f>
        <v>0</v>
      </c>
      <c r="C6" s="88" t="s">
        <v>28</v>
      </c>
      <c r="D6" s="157"/>
      <c r="E6" s="158"/>
      <c r="F6" s="158"/>
      <c r="G6" s="158"/>
      <c r="H6" s="158"/>
      <c r="I6" s="158"/>
      <c r="J6" s="158"/>
      <c r="K6" s="158"/>
      <c r="L6" s="158"/>
      <c r="M6" s="158"/>
      <c r="N6" s="158"/>
      <c r="O6" s="158"/>
      <c r="P6" s="159"/>
    </row>
    <row r="7" spans="2:33" ht="9" customHeight="1" x14ac:dyDescent="0.3">
      <c r="C7" s="57"/>
      <c r="D7" s="57"/>
      <c r="E7" s="57"/>
      <c r="F7" s="57"/>
      <c r="G7" s="57"/>
      <c r="H7" s="57"/>
      <c r="I7" s="57"/>
      <c r="J7" s="57"/>
      <c r="K7" s="57"/>
      <c r="L7" s="57"/>
      <c r="M7" s="57"/>
    </row>
    <row r="8" spans="2:33" ht="57" customHeight="1" x14ac:dyDescent="0.3">
      <c r="C8" s="149" t="s">
        <v>29</v>
      </c>
      <c r="D8" s="150"/>
      <c r="E8" s="150"/>
      <c r="F8" s="98"/>
      <c r="G8" s="98"/>
      <c r="H8" s="98"/>
      <c r="I8" s="98"/>
      <c r="J8" s="98"/>
      <c r="K8" s="98"/>
      <c r="L8" s="98"/>
      <c r="M8" s="98"/>
      <c r="N8" s="98"/>
      <c r="O8" s="98"/>
      <c r="P8" s="98"/>
    </row>
    <row r="9" spans="2:33" ht="9" customHeight="1" x14ac:dyDescent="0.3">
      <c r="C9" s="98"/>
      <c r="D9" s="98"/>
      <c r="E9" s="98"/>
      <c r="F9" s="98"/>
      <c r="G9" s="98"/>
      <c r="H9" s="98"/>
      <c r="I9" s="98"/>
      <c r="J9" s="98"/>
      <c r="K9" s="98"/>
      <c r="L9" s="98"/>
      <c r="M9" s="98"/>
      <c r="N9" s="98"/>
      <c r="O9" s="98"/>
      <c r="P9" s="98"/>
      <c r="Q9" s="57"/>
      <c r="R9" s="57"/>
    </row>
    <row r="10" spans="2:33" ht="72.5" customHeight="1" x14ac:dyDescent="0.3">
      <c r="C10" s="168" t="s">
        <v>3346</v>
      </c>
      <c r="D10" s="155"/>
      <c r="E10" s="155"/>
      <c r="F10" s="99"/>
      <c r="G10" s="99"/>
      <c r="H10" s="100"/>
      <c r="I10" s="100"/>
      <c r="J10" s="100"/>
      <c r="K10" s="100"/>
      <c r="L10" s="100"/>
      <c r="M10" s="100"/>
      <c r="N10" s="100"/>
      <c r="O10" s="100"/>
      <c r="P10" s="100"/>
      <c r="Q10" s="101" t="s">
        <v>30</v>
      </c>
      <c r="R10" s="102">
        <f>SUMIF(Programme!$R$14:$R$39,"Yes",Programme!$Q$14:$Q$39)</f>
        <v>0</v>
      </c>
    </row>
    <row r="11" spans="2:33" ht="10.5" customHeight="1" x14ac:dyDescent="0.3"/>
    <row r="12" spans="2:33" ht="31.5" customHeight="1" x14ac:dyDescent="0.3">
      <c r="C12" s="160" t="s">
        <v>31</v>
      </c>
      <c r="D12" s="161"/>
      <c r="E12" s="161"/>
      <c r="F12" s="161"/>
      <c r="G12" s="161"/>
      <c r="H12" s="162"/>
      <c r="I12" s="163" t="s">
        <v>32</v>
      </c>
      <c r="J12" s="164"/>
      <c r="K12" s="164"/>
      <c r="L12" s="164"/>
      <c r="M12" s="164"/>
      <c r="N12" s="164"/>
      <c r="O12" s="164"/>
      <c r="P12" s="165"/>
      <c r="Q12" s="166" t="s">
        <v>33</v>
      </c>
      <c r="R12" s="167"/>
    </row>
    <row r="13" spans="2:33" s="105" customFormat="1" ht="56" x14ac:dyDescent="0.3">
      <c r="B13" s="103"/>
      <c r="C13" s="86" t="s">
        <v>34</v>
      </c>
      <c r="D13" s="86" t="s">
        <v>35</v>
      </c>
      <c r="E13" s="86" t="s">
        <v>36</v>
      </c>
      <c r="F13" s="86" t="s">
        <v>37</v>
      </c>
      <c r="G13" s="86" t="s">
        <v>38</v>
      </c>
      <c r="H13" s="86" t="s">
        <v>39</v>
      </c>
      <c r="I13" s="86" t="s">
        <v>40</v>
      </c>
      <c r="J13" s="86" t="s">
        <v>41</v>
      </c>
      <c r="K13" s="86" t="s">
        <v>42</v>
      </c>
      <c r="L13" s="86" t="s">
        <v>43</v>
      </c>
      <c r="M13" s="86" t="s">
        <v>44</v>
      </c>
      <c r="N13" s="86" t="s">
        <v>45</v>
      </c>
      <c r="O13" s="86" t="s">
        <v>46</v>
      </c>
      <c r="P13" s="86" t="s">
        <v>47</v>
      </c>
      <c r="Q13" s="85" t="s">
        <v>48</v>
      </c>
      <c r="R13" s="85" t="s">
        <v>49</v>
      </c>
      <c r="S13" s="104" t="s">
        <v>50</v>
      </c>
      <c r="T13" s="105">
        <f>SUM(T14:T39)</f>
        <v>208</v>
      </c>
      <c r="U13" s="105">
        <f>SUM(U14:U39)</f>
        <v>27</v>
      </c>
    </row>
    <row r="14" spans="2:33" ht="14" x14ac:dyDescent="0.3">
      <c r="B14" s="106">
        <v>1</v>
      </c>
      <c r="C14" s="107"/>
      <c r="D14" s="89" t="str" cm="1">
        <f t="array" ref="D14">IF(C14="","",_xlfn._xlws.FILTER('Programme List'!D4:D223, 'Programme List'!C4:C223 = C14, ""))</f>
        <v/>
      </c>
      <c r="E14" s="89" t="str" cm="1">
        <f t="array" ref="E14">IF(C14="","",_xlfn._xlws.FILTER('Programme List'!F4:F223, 'Programme List'!C4:C223 = C14, ""))</f>
        <v/>
      </c>
      <c r="F14" s="108"/>
      <c r="G14" s="109"/>
      <c r="H14" s="109"/>
      <c r="I14" s="92"/>
      <c r="J14" s="38"/>
      <c r="K14" s="38"/>
      <c r="L14" s="38"/>
      <c r="M14" s="39"/>
      <c r="N14" s="38"/>
      <c r="O14" s="38"/>
      <c r="P14" s="39"/>
      <c r="Q14" s="91" t="str">
        <f>IF(Programme!$E14="","",_xlfn.XLOOKUP(Programme!$E14,'GET list - For info'!C:C,'GET list - For info'!F:F))</f>
        <v/>
      </c>
      <c r="R14" s="55"/>
      <c r="S14" s="57" t="str">
        <f>IF(E14="","",_xlfn.XLOOKUP(E14,'GET list - For info'!C:C,'GET list - For info'!E:E))</f>
        <v/>
      </c>
      <c r="T14" s="94">
        <v>8</v>
      </c>
      <c r="U14" s="94">
        <f>IF(COUNTA(C14,#REF!,H14,K14,L14,M14,J14,P14)&gt;0,COUNTA(C14,#REF!,H14,K14,L14,M14,J14,P14),8)</f>
        <v>1</v>
      </c>
      <c r="X14" s="94" t="str">
        <f t="shared" ref="X14:X39" si="0">LEFT(J14,2)</f>
        <v/>
      </c>
      <c r="Y14" s="94" t="str">
        <f>IFERROR(VLOOKUP(X14,Sheet1!$A$1:$B$7,2,FALSE),"")</f>
        <v/>
      </c>
      <c r="Z14" s="94" t="str">
        <f t="shared" ref="Z14:Z39" si="1">LEFT(J14,1)</f>
        <v/>
      </c>
      <c r="AA14" s="94">
        <f>IFERROR(VLOOKUP(Z14,Sheet1!$C$1:$D$21,2,FALSE),5)</f>
        <v>5</v>
      </c>
      <c r="AB14" s="94" t="str">
        <f t="shared" ref="AB14:AB39" si="2">MID(J14&amp;" ",2,1)</f>
        <v/>
      </c>
      <c r="AC14" s="94">
        <f>IFERROR(VLOOKUP(AB14,Sheet1!$E$1:$F$20,2,FALSE),5)</f>
        <v>5</v>
      </c>
      <c r="AD14" s="94" t="str">
        <f t="shared" ref="AD14:AD39" si="3">MID(J14&amp;" ",3,6)</f>
        <v/>
      </c>
      <c r="AE14" s="94">
        <f>IFERROR(AD14-AD14,5)</f>
        <v>5</v>
      </c>
      <c r="AF14" s="94" t="str">
        <f t="shared" ref="AF14:AF39" si="4">RIGHT(J14,1)</f>
        <v/>
      </c>
      <c r="AG14" s="94">
        <f>IFERROR(VLOOKUP(AF14,Sheet1!$G$1:$H$4,2,FALSE),5)</f>
        <v>5</v>
      </c>
    </row>
    <row r="15" spans="2:33" ht="14" x14ac:dyDescent="0.3">
      <c r="B15" s="106">
        <v>2</v>
      </c>
      <c r="C15" s="110"/>
      <c r="D15" s="89"/>
      <c r="E15" s="89"/>
      <c r="F15" s="108"/>
      <c r="G15" s="108"/>
      <c r="H15" s="109"/>
      <c r="Q15" s="91" t="str">
        <f>IF(Programme!$E15="","",_xlfn.XLOOKUP(Programme!$E15,'GET list - For info'!C:C,'GET list - For info'!F:F))</f>
        <v/>
      </c>
      <c r="R15" s="56"/>
      <c r="S15" s="57" t="str">
        <f>IF(E15="","",_xlfn.XLOOKUP(E15,'GET list - For info'!C:C,'GET list - For info'!E:E))</f>
        <v/>
      </c>
      <c r="T15" s="94">
        <v>8</v>
      </c>
      <c r="U15" s="94">
        <f>IF(COUNTA(C15,#REF!,H15,K15,L15,M15,J15,P15)&gt;0,COUNTA(C15,#REF!,H15,K15,L15,M15,J15,P15),8)</f>
        <v>1</v>
      </c>
      <c r="X15" s="94" t="str">
        <f t="shared" si="0"/>
        <v/>
      </c>
      <c r="Y15" s="94" t="str">
        <f>IFERROR(VLOOKUP(X15,Sheet1!$A$1:$B$7,2,FALSE),"")</f>
        <v/>
      </c>
      <c r="Z15" s="94" t="str">
        <f t="shared" si="1"/>
        <v/>
      </c>
      <c r="AA15" s="94">
        <f>IFERROR(VLOOKUP(Z15,Sheet1!$C$1:$D$21,2,FALSE),5)</f>
        <v>5</v>
      </c>
      <c r="AB15" s="94" t="str">
        <f t="shared" si="2"/>
        <v/>
      </c>
      <c r="AC15" s="94">
        <f>IFERROR(VLOOKUP(AB15,Sheet1!$E$1:$F$20,2,FALSE),5)</f>
        <v>5</v>
      </c>
      <c r="AD15" s="94" t="str">
        <f t="shared" si="3"/>
        <v/>
      </c>
      <c r="AE15" s="94">
        <f t="shared" ref="AE15:AE39" si="5">IFERROR(AD15-AD15,5)</f>
        <v>5</v>
      </c>
      <c r="AF15" s="94" t="str">
        <f t="shared" si="4"/>
        <v/>
      </c>
      <c r="AG15" s="94">
        <f>IFERROR(VLOOKUP(AF15,Sheet1!$G$1:$H$4,2,FALSE),5)</f>
        <v>5</v>
      </c>
    </row>
    <row r="16" spans="2:33" ht="14" x14ac:dyDescent="0.3">
      <c r="B16" s="106">
        <v>3</v>
      </c>
      <c r="C16" s="111"/>
      <c r="D16" s="89"/>
      <c r="E16" s="89"/>
      <c r="F16" s="108"/>
      <c r="G16" s="108"/>
      <c r="H16" s="109"/>
      <c r="Q16" s="91" t="str">
        <f>IF(Programme!$E16="","",_xlfn.XLOOKUP(Programme!$E16,'GET list - For info'!C:C,'GET list - For info'!F:F))</f>
        <v/>
      </c>
      <c r="R16" s="56"/>
      <c r="S16" s="57" t="str">
        <f>IF(E16="","",_xlfn.XLOOKUP(E16,'GET list - For info'!C:C,'GET list - For info'!E:E))</f>
        <v/>
      </c>
      <c r="T16" s="94">
        <v>8</v>
      </c>
      <c r="U16" s="94">
        <f>IF(COUNTA(C16,#REF!,H16,K16,L16,M16,J16,P16)&gt;0,COUNTA(C16,#REF!,H16,K16,L16,M16,J16,P16),8)</f>
        <v>1</v>
      </c>
      <c r="X16" s="94" t="str">
        <f t="shared" si="0"/>
        <v/>
      </c>
      <c r="Y16" s="94" t="str">
        <f>IFERROR(VLOOKUP(X16,Sheet1!$A$1:$B$7,2,FALSE),"")</f>
        <v/>
      </c>
      <c r="Z16" s="94" t="str">
        <f t="shared" si="1"/>
        <v/>
      </c>
      <c r="AA16" s="94">
        <f>IFERROR(VLOOKUP(Z16,Sheet1!$C$1:$D$21,2,FALSE),5)</f>
        <v>5</v>
      </c>
      <c r="AB16" s="94" t="str">
        <f t="shared" si="2"/>
        <v/>
      </c>
      <c r="AC16" s="94">
        <f>IFERROR(VLOOKUP(AB16,Sheet1!$E$1:$F$20,2,FALSE),5)</f>
        <v>5</v>
      </c>
      <c r="AD16" s="94" t="str">
        <f t="shared" si="3"/>
        <v/>
      </c>
      <c r="AE16" s="94">
        <f t="shared" si="5"/>
        <v>5</v>
      </c>
      <c r="AF16" s="94" t="str">
        <f t="shared" si="4"/>
        <v/>
      </c>
      <c r="AG16" s="94">
        <f>IFERROR(VLOOKUP(AF16,Sheet1!$G$1:$H$4,2,FALSE),5)</f>
        <v>5</v>
      </c>
    </row>
    <row r="17" spans="2:33" ht="14" x14ac:dyDescent="0.3">
      <c r="B17" s="106">
        <v>4</v>
      </c>
      <c r="C17" s="111"/>
      <c r="D17" s="89"/>
      <c r="E17" s="89"/>
      <c r="F17" s="108"/>
      <c r="G17" s="108"/>
      <c r="H17" s="109"/>
      <c r="Q17" s="91" t="str">
        <f>IF(Programme!$E17="","",_xlfn.XLOOKUP(Programme!$E17,'GET list - For info'!C:C,'GET list - For info'!F:F))</f>
        <v/>
      </c>
      <c r="R17" s="56"/>
      <c r="S17" s="57" t="str">
        <f>IF(E17="","",_xlfn.XLOOKUP(E17,'GET list - For info'!C:C,'GET list - For info'!E:E))</f>
        <v/>
      </c>
      <c r="T17" s="94">
        <v>8</v>
      </c>
      <c r="U17" s="94">
        <f>IF(COUNTA(C17,#REF!,H17,K17,L17,M17,J17,P17)&gt;0,COUNTA(C17,#REF!,H17,K17,L17,M17,J17,P17),8)</f>
        <v>1</v>
      </c>
      <c r="X17" s="94" t="str">
        <f t="shared" si="0"/>
        <v/>
      </c>
      <c r="Y17" s="94" t="str">
        <f>IFERROR(VLOOKUP(X17,Sheet1!$A$1:$B$7,2,FALSE),"")</f>
        <v/>
      </c>
      <c r="Z17" s="94" t="str">
        <f t="shared" si="1"/>
        <v/>
      </c>
      <c r="AA17" s="94">
        <f>IFERROR(VLOOKUP(Z17,Sheet1!$C$1:$D$21,2,FALSE),5)</f>
        <v>5</v>
      </c>
      <c r="AB17" s="94" t="str">
        <f t="shared" si="2"/>
        <v/>
      </c>
      <c r="AC17" s="94">
        <f>IFERROR(VLOOKUP(AB17,Sheet1!$E$1:$F$20,2,FALSE),5)</f>
        <v>5</v>
      </c>
      <c r="AD17" s="94" t="str">
        <f t="shared" si="3"/>
        <v/>
      </c>
      <c r="AE17" s="94">
        <f t="shared" si="5"/>
        <v>5</v>
      </c>
      <c r="AF17" s="94" t="str">
        <f t="shared" si="4"/>
        <v/>
      </c>
      <c r="AG17" s="94">
        <f>IFERROR(VLOOKUP(AF17,Sheet1!$G$1:$H$4,2,FALSE),5)</f>
        <v>5</v>
      </c>
    </row>
    <row r="18" spans="2:33" ht="14" x14ac:dyDescent="0.3">
      <c r="B18" s="106">
        <v>5</v>
      </c>
      <c r="C18" s="111"/>
      <c r="D18" s="89"/>
      <c r="E18" s="89"/>
      <c r="F18" s="108"/>
      <c r="G18" s="108"/>
      <c r="H18" s="108"/>
      <c r="Q18" s="91" t="str">
        <f>IF(Programme!$E18="","",_xlfn.XLOOKUP(Programme!$E18,'GET list - For info'!C:C,'GET list - For info'!F:F))</f>
        <v/>
      </c>
      <c r="R18" s="56"/>
      <c r="S18" s="57" t="str">
        <f>IF(E18="","",_xlfn.XLOOKUP(E18,'GET list - For info'!C:C,'GET list - For info'!E:E))</f>
        <v/>
      </c>
      <c r="T18" s="94">
        <v>8</v>
      </c>
      <c r="U18" s="94">
        <f>IF(COUNTA(C18,#REF!,#REF!,K18,L18,M18,J18,P18)&gt;0,COUNTA(C18,#REF!,#REF!,K18,L18,M18,J18,P18),8)</f>
        <v>2</v>
      </c>
      <c r="X18" s="94" t="str">
        <f t="shared" si="0"/>
        <v/>
      </c>
      <c r="Y18" s="94" t="str">
        <f>IFERROR(VLOOKUP(X18,Sheet1!$A$1:$B$7,2,FALSE),"")</f>
        <v/>
      </c>
      <c r="Z18" s="94" t="str">
        <f t="shared" si="1"/>
        <v/>
      </c>
      <c r="AA18" s="94">
        <f>IFERROR(VLOOKUP(Z18,Sheet1!$C$1:$D$21,2,FALSE),5)</f>
        <v>5</v>
      </c>
      <c r="AB18" s="94" t="str">
        <f t="shared" si="2"/>
        <v/>
      </c>
      <c r="AC18" s="94">
        <f>IFERROR(VLOOKUP(AB18,Sheet1!$E$1:$F$20,2,FALSE),5)</f>
        <v>5</v>
      </c>
      <c r="AD18" s="94" t="str">
        <f t="shared" si="3"/>
        <v/>
      </c>
      <c r="AE18" s="94">
        <f t="shared" si="5"/>
        <v>5</v>
      </c>
      <c r="AF18" s="94" t="str">
        <f t="shared" si="4"/>
        <v/>
      </c>
      <c r="AG18" s="94">
        <f>IFERROR(VLOOKUP(AF18,Sheet1!$G$1:$H$4,2,FALSE),5)</f>
        <v>5</v>
      </c>
    </row>
    <row r="19" spans="2:33" ht="14" x14ac:dyDescent="0.3">
      <c r="B19" s="106">
        <v>6</v>
      </c>
      <c r="C19" s="111"/>
      <c r="D19" s="89"/>
      <c r="E19" s="89"/>
      <c r="F19" s="108"/>
      <c r="G19" s="108"/>
      <c r="H19" s="108"/>
      <c r="Q19" s="91" t="str">
        <f>IF(Programme!$E19="","",_xlfn.XLOOKUP(Programme!$E19,'GET list - For info'!C:C,'GET list - For info'!F:F))</f>
        <v/>
      </c>
      <c r="R19" s="56"/>
      <c r="S19" s="57" t="str">
        <f>IF(E19="","",_xlfn.XLOOKUP(E19,'GET list - For info'!C:C,'GET list - For info'!E:E))</f>
        <v/>
      </c>
      <c r="T19" s="94">
        <v>8</v>
      </c>
      <c r="U19" s="94">
        <f>IF(COUNTA(C19,#REF!,H18,K19,L19,M19,J19,P19)&gt;0,COUNTA(C19,#REF!,H18,K19,L19,M19,J19,P19),8)</f>
        <v>1</v>
      </c>
      <c r="X19" s="94" t="str">
        <f t="shared" si="0"/>
        <v/>
      </c>
      <c r="Y19" s="94" t="str">
        <f>IFERROR(VLOOKUP(X19,Sheet1!$A$1:$B$7,2,FALSE),"")</f>
        <v/>
      </c>
      <c r="Z19" s="94" t="str">
        <f t="shared" si="1"/>
        <v/>
      </c>
      <c r="AA19" s="94">
        <f>IFERROR(VLOOKUP(Z19,Sheet1!$C$1:$D$21,2,FALSE),5)</f>
        <v>5</v>
      </c>
      <c r="AB19" s="94" t="str">
        <f t="shared" si="2"/>
        <v/>
      </c>
      <c r="AC19" s="94">
        <f>IFERROR(VLOOKUP(AB19,Sheet1!$E$1:$F$20,2,FALSE),5)</f>
        <v>5</v>
      </c>
      <c r="AD19" s="94" t="str">
        <f t="shared" si="3"/>
        <v/>
      </c>
      <c r="AE19" s="94">
        <f t="shared" si="5"/>
        <v>5</v>
      </c>
      <c r="AF19" s="94" t="str">
        <f t="shared" si="4"/>
        <v/>
      </c>
      <c r="AG19" s="94">
        <f>IFERROR(VLOOKUP(AF19,Sheet1!$G$1:$H$4,2,FALSE),5)</f>
        <v>5</v>
      </c>
    </row>
    <row r="20" spans="2:33" ht="14" x14ac:dyDescent="0.3">
      <c r="B20" s="106">
        <v>7</v>
      </c>
      <c r="C20" s="111"/>
      <c r="D20" s="89"/>
      <c r="E20" s="89"/>
      <c r="F20" s="108"/>
      <c r="G20" s="108"/>
      <c r="H20" s="108"/>
      <c r="Q20" s="91" t="str">
        <f>IF(Programme!$E20="","",_xlfn.XLOOKUP(Programme!$E20,'GET list - For info'!C:C,'GET list - For info'!F:F))</f>
        <v/>
      </c>
      <c r="R20" s="56"/>
      <c r="S20" s="57" t="str">
        <f>IF(E20="","",_xlfn.XLOOKUP(E20,'GET list - For info'!C:C,'GET list - For info'!E:E))</f>
        <v/>
      </c>
      <c r="T20" s="94">
        <v>8</v>
      </c>
      <c r="U20" s="94">
        <f>IF(COUNTA(C20,#REF!,H20,K20,L20,M20,J20,P20)&gt;0,COUNTA(C20,#REF!,H20,K20,L20,M20,J20,P20),8)</f>
        <v>1</v>
      </c>
      <c r="X20" s="94" t="str">
        <f t="shared" si="0"/>
        <v/>
      </c>
      <c r="Y20" s="94" t="str">
        <f>IFERROR(VLOOKUP(X20,Sheet1!$A$1:$B$7,2,FALSE),"")</f>
        <v/>
      </c>
      <c r="Z20" s="94" t="str">
        <f t="shared" si="1"/>
        <v/>
      </c>
      <c r="AA20" s="94">
        <f>IFERROR(VLOOKUP(Z20,Sheet1!$C$1:$D$21,2,FALSE),5)</f>
        <v>5</v>
      </c>
      <c r="AB20" s="94" t="str">
        <f t="shared" si="2"/>
        <v/>
      </c>
      <c r="AC20" s="94">
        <f>IFERROR(VLOOKUP(AB20,Sheet1!$E$1:$F$20,2,FALSE),5)</f>
        <v>5</v>
      </c>
      <c r="AD20" s="94" t="str">
        <f t="shared" si="3"/>
        <v/>
      </c>
      <c r="AE20" s="94">
        <f t="shared" si="5"/>
        <v>5</v>
      </c>
      <c r="AF20" s="94" t="str">
        <f t="shared" si="4"/>
        <v/>
      </c>
      <c r="AG20" s="94">
        <f>IFERROR(VLOOKUP(AF20,Sheet1!$G$1:$H$4,2,FALSE),5)</f>
        <v>5</v>
      </c>
    </row>
    <row r="21" spans="2:33" ht="14" x14ac:dyDescent="0.3">
      <c r="B21" s="106">
        <v>8</v>
      </c>
      <c r="C21" s="111"/>
      <c r="D21" s="89"/>
      <c r="E21" s="89"/>
      <c r="F21" s="108"/>
      <c r="G21" s="108"/>
      <c r="H21" s="108"/>
      <c r="Q21" s="91" t="str">
        <f>IF(Programme!$E21="","",_xlfn.XLOOKUP(Programme!$E21,'GET list - For info'!C:C,'GET list - For info'!F:F))</f>
        <v/>
      </c>
      <c r="R21" s="56"/>
      <c r="S21" s="57" t="str">
        <f>IF(E21="","",_xlfn.XLOOKUP(E21,'GET list - For info'!C:C,'GET list - For info'!E:E))</f>
        <v/>
      </c>
      <c r="T21" s="94">
        <v>8</v>
      </c>
      <c r="U21" s="94">
        <f>IF(COUNTA(C21,#REF!,H21,K21,L21,M21,J21,P21)&gt;0,COUNTA(C21,#REF!,H21,K21,L21,M21,J21,P21),8)</f>
        <v>1</v>
      </c>
      <c r="X21" s="94" t="str">
        <f t="shared" si="0"/>
        <v/>
      </c>
      <c r="Y21" s="94" t="str">
        <f>IFERROR(VLOOKUP(X21,Sheet1!$A$1:$B$7,2,FALSE),"")</f>
        <v/>
      </c>
      <c r="Z21" s="94" t="str">
        <f t="shared" si="1"/>
        <v/>
      </c>
      <c r="AA21" s="94">
        <f>IFERROR(VLOOKUP(Z21,Sheet1!$C$1:$D$21,2,FALSE),5)</f>
        <v>5</v>
      </c>
      <c r="AB21" s="94" t="str">
        <f t="shared" si="2"/>
        <v/>
      </c>
      <c r="AC21" s="94">
        <f>IFERROR(VLOOKUP(AB21,Sheet1!$E$1:$F$20,2,FALSE),5)</f>
        <v>5</v>
      </c>
      <c r="AD21" s="94" t="str">
        <f t="shared" si="3"/>
        <v/>
      </c>
      <c r="AE21" s="94">
        <f t="shared" si="5"/>
        <v>5</v>
      </c>
      <c r="AF21" s="94" t="str">
        <f t="shared" si="4"/>
        <v/>
      </c>
      <c r="AG21" s="94">
        <f>IFERROR(VLOOKUP(AF21,Sheet1!$G$1:$H$4,2,FALSE),5)</f>
        <v>5</v>
      </c>
    </row>
    <row r="22" spans="2:33" ht="14" x14ac:dyDescent="0.3">
      <c r="B22" s="106">
        <v>9</v>
      </c>
      <c r="C22" s="111"/>
      <c r="D22" s="89"/>
      <c r="E22" s="89"/>
      <c r="F22" s="108"/>
      <c r="G22" s="108"/>
      <c r="H22" s="108"/>
      <c r="Q22" s="91" t="str">
        <f>IF(Programme!$E22="","",_xlfn.XLOOKUP(Programme!$E22,'GET list - For info'!C:C,'GET list - For info'!F:F))</f>
        <v/>
      </c>
      <c r="R22" s="56"/>
      <c r="S22" s="57" t="str">
        <f>IF(E22="","",_xlfn.XLOOKUP(E22,'GET list - For info'!C:C,'GET list - For info'!E:E))</f>
        <v/>
      </c>
      <c r="T22" s="94">
        <v>8</v>
      </c>
      <c r="U22" s="94">
        <f>IF(COUNTA(C22,#REF!,H22,K22,L22,M22,J22,P22)&gt;0,COUNTA(C22,#REF!,H22,K22,L22,M22,J22,P22),8)</f>
        <v>1</v>
      </c>
      <c r="X22" s="94" t="str">
        <f t="shared" si="0"/>
        <v/>
      </c>
      <c r="Y22" s="94" t="str">
        <f>IFERROR(VLOOKUP(X22,Sheet1!$A$1:$B$7,2,FALSE),"")</f>
        <v/>
      </c>
      <c r="Z22" s="94" t="str">
        <f t="shared" si="1"/>
        <v/>
      </c>
      <c r="AA22" s="94">
        <f>IFERROR(VLOOKUP(Z22,Sheet1!$C$1:$D$21,2,FALSE),5)</f>
        <v>5</v>
      </c>
      <c r="AB22" s="94" t="str">
        <f t="shared" si="2"/>
        <v/>
      </c>
      <c r="AC22" s="94">
        <f>IFERROR(VLOOKUP(AB22,Sheet1!$E$1:$F$20,2,FALSE),5)</f>
        <v>5</v>
      </c>
      <c r="AD22" s="94" t="str">
        <f t="shared" si="3"/>
        <v/>
      </c>
      <c r="AE22" s="94">
        <f t="shared" si="5"/>
        <v>5</v>
      </c>
      <c r="AF22" s="94" t="str">
        <f t="shared" si="4"/>
        <v/>
      </c>
      <c r="AG22" s="94">
        <f>IFERROR(VLOOKUP(AF22,Sheet1!$G$1:$H$4,2,FALSE),5)</f>
        <v>5</v>
      </c>
    </row>
    <row r="23" spans="2:33" ht="14" x14ac:dyDescent="0.3">
      <c r="B23" s="106">
        <v>10</v>
      </c>
      <c r="C23" s="111"/>
      <c r="D23" s="89"/>
      <c r="E23" s="89"/>
      <c r="F23" s="108"/>
      <c r="G23" s="108"/>
      <c r="H23" s="108"/>
      <c r="Q23" s="91" t="str">
        <f>IF(Programme!$E23="","",_xlfn.XLOOKUP(Programme!$E23,'GET list - For info'!C:C,'GET list - For info'!F:F))</f>
        <v/>
      </c>
      <c r="R23" s="56"/>
      <c r="S23" s="57" t="str">
        <f>IF(E23="","",_xlfn.XLOOKUP(E23,'GET list - For info'!C:C,'GET list - For info'!E:E))</f>
        <v/>
      </c>
      <c r="T23" s="94">
        <v>8</v>
      </c>
      <c r="U23" s="94">
        <f>IF(COUNTA(C23,#REF!,H23,K23,L23,M23,J23,P23)&gt;0,COUNTA(C23,#REF!,H23,K23,L23,M23,J23,P23),8)</f>
        <v>1</v>
      </c>
      <c r="X23" s="94" t="str">
        <f t="shared" si="0"/>
        <v/>
      </c>
      <c r="Y23" s="94" t="str">
        <f>IFERROR(VLOOKUP(X23,Sheet1!$A$1:$B$7,2,FALSE),"")</f>
        <v/>
      </c>
      <c r="Z23" s="94" t="str">
        <f t="shared" si="1"/>
        <v/>
      </c>
      <c r="AA23" s="94">
        <f>IFERROR(VLOOKUP(Z23,Sheet1!$C$1:$D$21,2,FALSE),5)</f>
        <v>5</v>
      </c>
      <c r="AB23" s="94" t="str">
        <f t="shared" si="2"/>
        <v/>
      </c>
      <c r="AC23" s="94">
        <f>IFERROR(VLOOKUP(AB23,Sheet1!$E$1:$F$20,2,FALSE),5)</f>
        <v>5</v>
      </c>
      <c r="AD23" s="94" t="str">
        <f t="shared" si="3"/>
        <v/>
      </c>
      <c r="AE23" s="94">
        <f t="shared" si="5"/>
        <v>5</v>
      </c>
      <c r="AF23" s="94" t="str">
        <f t="shared" si="4"/>
        <v/>
      </c>
      <c r="AG23" s="94">
        <f>IFERROR(VLOOKUP(AF23,Sheet1!$G$1:$H$4,2,FALSE),5)</f>
        <v>5</v>
      </c>
    </row>
    <row r="24" spans="2:33" ht="14" x14ac:dyDescent="0.3">
      <c r="B24" s="106">
        <v>11</v>
      </c>
      <c r="C24" s="111"/>
      <c r="D24" s="89"/>
      <c r="E24" s="89"/>
      <c r="F24" s="108"/>
      <c r="G24" s="108"/>
      <c r="H24" s="108"/>
      <c r="Q24" s="91" t="str">
        <f>IF(Programme!$E24="","",_xlfn.XLOOKUP(Programme!$E24,'GET list - For info'!C:C,'GET list - For info'!F:F))</f>
        <v/>
      </c>
      <c r="R24" s="56"/>
      <c r="S24" s="57" t="str">
        <f>IF(E24="","",_xlfn.XLOOKUP(E24,'GET list - For info'!C:C,'GET list - For info'!E:E))</f>
        <v/>
      </c>
      <c r="T24" s="94">
        <v>8</v>
      </c>
      <c r="U24" s="94">
        <f>IF(COUNTA(C24,#REF!,H24,K24,L24,M24,J24,P24)&gt;0,COUNTA(C24,#REF!,H24,K24,L24,M24,J24,P24),8)</f>
        <v>1</v>
      </c>
      <c r="X24" s="94" t="str">
        <f t="shared" si="0"/>
        <v/>
      </c>
      <c r="Y24" s="94" t="str">
        <f>IFERROR(VLOOKUP(X24,Sheet1!$A$1:$B$7,2,FALSE),"")</f>
        <v/>
      </c>
      <c r="Z24" s="94" t="str">
        <f t="shared" si="1"/>
        <v/>
      </c>
      <c r="AA24" s="94">
        <f>IFERROR(VLOOKUP(Z24,Sheet1!$C$1:$D$21,2,FALSE),5)</f>
        <v>5</v>
      </c>
      <c r="AB24" s="94" t="str">
        <f t="shared" si="2"/>
        <v/>
      </c>
      <c r="AC24" s="94">
        <f>IFERROR(VLOOKUP(AB24,Sheet1!$E$1:$F$20,2,FALSE),5)</f>
        <v>5</v>
      </c>
      <c r="AD24" s="94" t="str">
        <f t="shared" si="3"/>
        <v/>
      </c>
      <c r="AE24" s="94">
        <f t="shared" si="5"/>
        <v>5</v>
      </c>
      <c r="AF24" s="94" t="str">
        <f t="shared" si="4"/>
        <v/>
      </c>
      <c r="AG24" s="94">
        <f>IFERROR(VLOOKUP(AF24,Sheet1!$G$1:$H$4,2,FALSE),5)</f>
        <v>5</v>
      </c>
    </row>
    <row r="25" spans="2:33" ht="14" x14ac:dyDescent="0.3">
      <c r="B25" s="106">
        <v>12</v>
      </c>
      <c r="C25" s="111"/>
      <c r="D25" s="89"/>
      <c r="E25" s="89"/>
      <c r="F25" s="108"/>
      <c r="G25" s="108"/>
      <c r="H25" s="108"/>
      <c r="Q25" s="91" t="str">
        <f>IF(Programme!$E25="","",_xlfn.XLOOKUP(Programme!$E25,'GET list - For info'!C:C,'GET list - For info'!F:F))</f>
        <v/>
      </c>
      <c r="R25" s="56"/>
      <c r="S25" s="57" t="str">
        <f>IF(E25="","",_xlfn.XLOOKUP(E25,'GET list - For info'!C:C,'GET list - For info'!E:E))</f>
        <v/>
      </c>
      <c r="T25" s="94">
        <v>8</v>
      </c>
      <c r="U25" s="94">
        <f>IF(COUNTA(C25,#REF!,H25,K25,L25,M25,J25,P25)&gt;0,COUNTA(C25,#REF!,H25,K25,L25,M25,J25,P25),8)</f>
        <v>1</v>
      </c>
      <c r="X25" s="94" t="str">
        <f t="shared" si="0"/>
        <v/>
      </c>
      <c r="Y25" s="94" t="str">
        <f>IFERROR(VLOOKUP(X25,Sheet1!$A$1:$B$7,2,FALSE),"")</f>
        <v/>
      </c>
      <c r="Z25" s="94" t="str">
        <f t="shared" si="1"/>
        <v/>
      </c>
      <c r="AA25" s="94">
        <f>IFERROR(VLOOKUP(Z25,Sheet1!$C$1:$D$21,2,FALSE),5)</f>
        <v>5</v>
      </c>
      <c r="AB25" s="94" t="str">
        <f t="shared" si="2"/>
        <v/>
      </c>
      <c r="AC25" s="94">
        <f>IFERROR(VLOOKUP(AB25,Sheet1!$E$1:$F$20,2,FALSE),5)</f>
        <v>5</v>
      </c>
      <c r="AD25" s="94" t="str">
        <f t="shared" si="3"/>
        <v/>
      </c>
      <c r="AE25" s="94">
        <f t="shared" si="5"/>
        <v>5</v>
      </c>
      <c r="AF25" s="94" t="str">
        <f t="shared" si="4"/>
        <v/>
      </c>
      <c r="AG25" s="94">
        <f>IFERROR(VLOOKUP(AF25,Sheet1!$G$1:$H$4,2,FALSE),5)</f>
        <v>5</v>
      </c>
    </row>
    <row r="26" spans="2:33" ht="14" x14ac:dyDescent="0.3">
      <c r="B26" s="106">
        <v>13</v>
      </c>
      <c r="C26" s="111"/>
      <c r="D26" s="89"/>
      <c r="E26" s="89"/>
      <c r="F26" s="108"/>
      <c r="G26" s="108"/>
      <c r="H26" s="108"/>
      <c r="Q26" s="91" t="str">
        <f>IF(Programme!$E26="","",_xlfn.XLOOKUP(Programme!$E26,'GET list - For info'!C:C,'GET list - For info'!F:F))</f>
        <v/>
      </c>
      <c r="R26" s="56"/>
      <c r="S26" s="57" t="str">
        <f>IF(E26="","",_xlfn.XLOOKUP(E26,'GET list - For info'!C:C,'GET list - For info'!E:E))</f>
        <v/>
      </c>
      <c r="T26" s="94">
        <v>8</v>
      </c>
      <c r="U26" s="94">
        <f>IF(COUNTA(C26,#REF!,H26,K26,L26,M26,J26,P26)&gt;0,COUNTA(C26,#REF!,H26,K26,L26,M26,J26,P26),8)</f>
        <v>1</v>
      </c>
      <c r="X26" s="94" t="str">
        <f t="shared" si="0"/>
        <v/>
      </c>
      <c r="Y26" s="94" t="str">
        <f>IFERROR(VLOOKUP(X26,Sheet1!$A$1:$B$7,2,FALSE),"")</f>
        <v/>
      </c>
      <c r="Z26" s="94" t="str">
        <f t="shared" si="1"/>
        <v/>
      </c>
      <c r="AA26" s="94">
        <f>IFERROR(VLOOKUP(Z26,Sheet1!$C$1:$D$21,2,FALSE),5)</f>
        <v>5</v>
      </c>
      <c r="AB26" s="94" t="str">
        <f t="shared" si="2"/>
        <v/>
      </c>
      <c r="AC26" s="94">
        <f>IFERROR(VLOOKUP(AB26,Sheet1!$E$1:$F$20,2,FALSE),5)</f>
        <v>5</v>
      </c>
      <c r="AD26" s="94" t="str">
        <f t="shared" si="3"/>
        <v/>
      </c>
      <c r="AE26" s="94">
        <f t="shared" si="5"/>
        <v>5</v>
      </c>
      <c r="AF26" s="94" t="str">
        <f t="shared" si="4"/>
        <v/>
      </c>
      <c r="AG26" s="94">
        <f>IFERROR(VLOOKUP(AF26,Sheet1!$G$1:$H$4,2,FALSE),5)</f>
        <v>5</v>
      </c>
    </row>
    <row r="27" spans="2:33" ht="14" x14ac:dyDescent="0.3">
      <c r="B27" s="106">
        <v>14</v>
      </c>
      <c r="C27" s="111"/>
      <c r="D27" s="89"/>
      <c r="E27" s="89"/>
      <c r="F27" s="108"/>
      <c r="G27" s="108"/>
      <c r="H27" s="108"/>
      <c r="Q27" s="91" t="str">
        <f>IF(Programme!$E27="","",_xlfn.XLOOKUP(Programme!$E27,'GET list - For info'!C:C,'GET list - For info'!F:F))</f>
        <v/>
      </c>
      <c r="R27" s="56"/>
      <c r="S27" s="57" t="str">
        <f>IF(E27="","",_xlfn.XLOOKUP(E27,'GET list - For info'!C:C,'GET list - For info'!E:E))</f>
        <v/>
      </c>
      <c r="T27" s="94">
        <v>8</v>
      </c>
      <c r="U27" s="94">
        <f>IF(COUNTA(C27,#REF!,H27,K27,L27,M27,J27,P27)&gt;0,COUNTA(C27,#REF!,H27,K27,L27,M27,J27,P27),8)</f>
        <v>1</v>
      </c>
      <c r="X27" s="94" t="str">
        <f t="shared" si="0"/>
        <v/>
      </c>
      <c r="Y27" s="94" t="str">
        <f>IFERROR(VLOOKUP(X27,Sheet1!$A$1:$B$7,2,FALSE),"")</f>
        <v/>
      </c>
      <c r="Z27" s="94" t="str">
        <f t="shared" si="1"/>
        <v/>
      </c>
      <c r="AA27" s="94">
        <f>IFERROR(VLOOKUP(Z27,Sheet1!$C$1:$D$21,2,FALSE),5)</f>
        <v>5</v>
      </c>
      <c r="AB27" s="94" t="str">
        <f t="shared" si="2"/>
        <v/>
      </c>
      <c r="AC27" s="94">
        <f>IFERROR(VLOOKUP(AB27,Sheet1!$E$1:$F$20,2,FALSE),5)</f>
        <v>5</v>
      </c>
      <c r="AD27" s="94" t="str">
        <f t="shared" si="3"/>
        <v/>
      </c>
      <c r="AE27" s="94">
        <f t="shared" si="5"/>
        <v>5</v>
      </c>
      <c r="AF27" s="94" t="str">
        <f t="shared" si="4"/>
        <v/>
      </c>
      <c r="AG27" s="94">
        <f>IFERROR(VLOOKUP(AF27,Sheet1!$G$1:$H$4,2,FALSE),5)</f>
        <v>5</v>
      </c>
    </row>
    <row r="28" spans="2:33" ht="14" x14ac:dyDescent="0.3">
      <c r="B28" s="106">
        <v>15</v>
      </c>
      <c r="C28" s="111"/>
      <c r="D28" s="89"/>
      <c r="E28" s="89"/>
      <c r="F28" s="108"/>
      <c r="G28" s="108"/>
      <c r="H28" s="108"/>
      <c r="Q28" s="91" t="str">
        <f>IF(Programme!$E28="","",_xlfn.XLOOKUP(Programme!$E28,'GET list - For info'!C:C,'GET list - For info'!F:F))</f>
        <v/>
      </c>
      <c r="R28" s="56"/>
      <c r="S28" s="57" t="str">
        <f>IF(E28="","",_xlfn.XLOOKUP(E28,'GET list - For info'!C:C,'GET list - For info'!E:E))</f>
        <v/>
      </c>
      <c r="T28" s="94">
        <v>8</v>
      </c>
      <c r="U28" s="94">
        <f>IF(COUNTA(C28,#REF!,H28,K28,L28,M28,J28,P28)&gt;0,COUNTA(C28,#REF!,H28,K28,L28,M28,J28,P28),8)</f>
        <v>1</v>
      </c>
      <c r="X28" s="94" t="str">
        <f t="shared" si="0"/>
        <v/>
      </c>
      <c r="Y28" s="94" t="str">
        <f>IFERROR(VLOOKUP(X28,Sheet1!$A$1:$B$7,2,FALSE),"")</f>
        <v/>
      </c>
      <c r="Z28" s="94" t="str">
        <f t="shared" si="1"/>
        <v/>
      </c>
      <c r="AA28" s="94">
        <f>IFERROR(VLOOKUP(Z28,Sheet1!$C$1:$D$21,2,FALSE),5)</f>
        <v>5</v>
      </c>
      <c r="AB28" s="94" t="str">
        <f t="shared" si="2"/>
        <v/>
      </c>
      <c r="AC28" s="94">
        <f>IFERROR(VLOOKUP(AB28,Sheet1!$E$1:$F$20,2,FALSE),5)</f>
        <v>5</v>
      </c>
      <c r="AD28" s="94" t="str">
        <f t="shared" si="3"/>
        <v/>
      </c>
      <c r="AE28" s="94">
        <f t="shared" si="5"/>
        <v>5</v>
      </c>
      <c r="AF28" s="94" t="str">
        <f t="shared" si="4"/>
        <v/>
      </c>
      <c r="AG28" s="94">
        <f>IFERROR(VLOOKUP(AF28,Sheet1!$G$1:$H$4,2,FALSE),5)</f>
        <v>5</v>
      </c>
    </row>
    <row r="29" spans="2:33" ht="14" x14ac:dyDescent="0.3">
      <c r="B29" s="106">
        <v>16</v>
      </c>
      <c r="C29" s="111"/>
      <c r="D29" s="89"/>
      <c r="E29" s="89"/>
      <c r="F29" s="108"/>
      <c r="G29" s="108"/>
      <c r="H29" s="108"/>
      <c r="Q29" s="91" t="str">
        <f>IF(Programme!$E29="","",_xlfn.XLOOKUP(Programme!$E29,'GET list - For info'!C:C,'GET list - For info'!F:F))</f>
        <v/>
      </c>
      <c r="R29" s="56"/>
      <c r="S29" s="57" t="str">
        <f>IF(E29="","",_xlfn.XLOOKUP(E29,'GET list - For info'!C:C,'GET list - For info'!E:E))</f>
        <v/>
      </c>
      <c r="T29" s="94">
        <v>8</v>
      </c>
      <c r="U29" s="94">
        <f>IF(COUNTA(C29,#REF!,H29,K29,L29,M29,J29,P29)&gt;0,COUNTA(C29,#REF!,H29,K29,L29,M29,J29,P29),8)</f>
        <v>1</v>
      </c>
      <c r="X29" s="94" t="str">
        <f t="shared" si="0"/>
        <v/>
      </c>
      <c r="Y29" s="94" t="str">
        <f>IFERROR(VLOOKUP(X29,Sheet1!$A$1:$B$7,2,FALSE),"")</f>
        <v/>
      </c>
      <c r="Z29" s="94" t="str">
        <f t="shared" si="1"/>
        <v/>
      </c>
      <c r="AA29" s="94">
        <f>IFERROR(VLOOKUP(Z29,Sheet1!$C$1:$D$21,2,FALSE),5)</f>
        <v>5</v>
      </c>
      <c r="AB29" s="94" t="str">
        <f t="shared" si="2"/>
        <v/>
      </c>
      <c r="AC29" s="94">
        <f>IFERROR(VLOOKUP(AB29,Sheet1!$E$1:$F$20,2,FALSE),5)</f>
        <v>5</v>
      </c>
      <c r="AD29" s="94" t="str">
        <f t="shared" si="3"/>
        <v/>
      </c>
      <c r="AE29" s="94">
        <f t="shared" si="5"/>
        <v>5</v>
      </c>
      <c r="AF29" s="94" t="str">
        <f t="shared" si="4"/>
        <v/>
      </c>
      <c r="AG29" s="94">
        <f>IFERROR(VLOOKUP(AF29,Sheet1!$G$1:$H$4,2,FALSE),5)</f>
        <v>5</v>
      </c>
    </row>
    <row r="30" spans="2:33" ht="14" x14ac:dyDescent="0.3">
      <c r="B30" s="106">
        <v>17</v>
      </c>
      <c r="C30" s="111"/>
      <c r="D30" s="89"/>
      <c r="E30" s="89"/>
      <c r="F30" s="108"/>
      <c r="G30" s="108"/>
      <c r="H30" s="108"/>
      <c r="Q30" s="91" t="str">
        <f>IF(Programme!$E30="","",_xlfn.XLOOKUP(Programme!$E30,'GET list - For info'!C:C,'GET list - For info'!F:F))</f>
        <v/>
      </c>
      <c r="R30" s="56"/>
      <c r="S30" s="57" t="str">
        <f>IF(E30="","",_xlfn.XLOOKUP(E30,'GET list - For info'!C:C,'GET list - For info'!E:E))</f>
        <v/>
      </c>
      <c r="T30" s="94">
        <v>8</v>
      </c>
      <c r="U30" s="94">
        <f>IF(COUNTA(C30,#REF!,H30,K30,L30,M30,J30,P30)&gt;0,COUNTA(C30,#REF!,H30,K30,L30,M30,J30,P30),8)</f>
        <v>1</v>
      </c>
      <c r="X30" s="94" t="str">
        <f t="shared" si="0"/>
        <v/>
      </c>
      <c r="Y30" s="94" t="str">
        <f>IFERROR(VLOOKUP(X30,Sheet1!$A$1:$B$7,2,FALSE),"")</f>
        <v/>
      </c>
      <c r="Z30" s="94" t="str">
        <f t="shared" si="1"/>
        <v/>
      </c>
      <c r="AA30" s="94">
        <f>IFERROR(VLOOKUP(Z30,Sheet1!$C$1:$D$21,2,FALSE),5)</f>
        <v>5</v>
      </c>
      <c r="AB30" s="94" t="str">
        <f t="shared" si="2"/>
        <v/>
      </c>
      <c r="AC30" s="94">
        <f>IFERROR(VLOOKUP(AB30,Sheet1!$E$1:$F$20,2,FALSE),5)</f>
        <v>5</v>
      </c>
      <c r="AD30" s="94" t="str">
        <f t="shared" si="3"/>
        <v/>
      </c>
      <c r="AE30" s="94">
        <f t="shared" si="5"/>
        <v>5</v>
      </c>
      <c r="AF30" s="94" t="str">
        <f t="shared" si="4"/>
        <v/>
      </c>
      <c r="AG30" s="94">
        <f>IFERROR(VLOOKUP(AF30,Sheet1!$G$1:$H$4,2,FALSE),5)</f>
        <v>5</v>
      </c>
    </row>
    <row r="31" spans="2:33" ht="14" x14ac:dyDescent="0.3">
      <c r="B31" s="106">
        <v>18</v>
      </c>
      <c r="C31" s="111"/>
      <c r="D31" s="89"/>
      <c r="E31" s="89"/>
      <c r="F31" s="108"/>
      <c r="G31" s="108"/>
      <c r="H31" s="108"/>
      <c r="Q31" s="91" t="str">
        <f>IF(Programme!$E31="","",_xlfn.XLOOKUP(Programme!$E31,'GET list - For info'!C:C,'GET list - For info'!F:F))</f>
        <v/>
      </c>
      <c r="R31" s="56"/>
      <c r="S31" s="57" t="str">
        <f>IF(E31="","",_xlfn.XLOOKUP(E31,'GET list - For info'!C:C,'GET list - For info'!E:E))</f>
        <v/>
      </c>
      <c r="T31" s="94">
        <v>8</v>
      </c>
      <c r="U31" s="94">
        <f>IF(COUNTA(C31,#REF!,H31,K31,L31,M31,J31,P31)&gt;0,COUNTA(C31,#REF!,H31,K31,L31,M31,J31,P31),8)</f>
        <v>1</v>
      </c>
      <c r="X31" s="94" t="str">
        <f t="shared" si="0"/>
        <v/>
      </c>
      <c r="Y31" s="94" t="str">
        <f>IFERROR(VLOOKUP(X31,Sheet1!$A$1:$B$7,2,FALSE),"")</f>
        <v/>
      </c>
      <c r="Z31" s="94" t="str">
        <f t="shared" si="1"/>
        <v/>
      </c>
      <c r="AA31" s="94">
        <f>IFERROR(VLOOKUP(Z31,Sheet1!$C$1:$D$21,2,FALSE),5)</f>
        <v>5</v>
      </c>
      <c r="AB31" s="94" t="str">
        <f t="shared" si="2"/>
        <v/>
      </c>
      <c r="AC31" s="94">
        <f>IFERROR(VLOOKUP(AB31,Sheet1!$E$1:$F$20,2,FALSE),5)</f>
        <v>5</v>
      </c>
      <c r="AD31" s="94" t="str">
        <f t="shared" si="3"/>
        <v/>
      </c>
      <c r="AE31" s="94">
        <f t="shared" si="5"/>
        <v>5</v>
      </c>
      <c r="AF31" s="94" t="str">
        <f t="shared" si="4"/>
        <v/>
      </c>
      <c r="AG31" s="94">
        <f>IFERROR(VLOOKUP(AF31,Sheet1!$G$1:$H$4,2,FALSE),5)</f>
        <v>5</v>
      </c>
    </row>
    <row r="32" spans="2:33" ht="14" x14ac:dyDescent="0.3">
      <c r="B32" s="106">
        <v>19</v>
      </c>
      <c r="C32" s="111"/>
      <c r="D32" s="89"/>
      <c r="E32" s="89"/>
      <c r="F32" s="108"/>
      <c r="G32" s="108"/>
      <c r="H32" s="108"/>
      <c r="Q32" s="91" t="str">
        <f>IF(Programme!$E32="","",_xlfn.XLOOKUP(Programme!$E32,'GET list - For info'!C:C,'GET list - For info'!F:F))</f>
        <v/>
      </c>
      <c r="R32" s="56"/>
      <c r="S32" s="57" t="str">
        <f>IF(E32="","",_xlfn.XLOOKUP(E32,'GET list - For info'!C:C,'GET list - For info'!E:E))</f>
        <v/>
      </c>
      <c r="T32" s="94">
        <v>8</v>
      </c>
      <c r="U32" s="94">
        <f>IF(COUNTA(C32,#REF!,H32,K32,L32,M32,J32,P32)&gt;0,COUNTA(C32,#REF!,H32,K32,L32,M32,J32,P32),8)</f>
        <v>1</v>
      </c>
      <c r="X32" s="94" t="str">
        <f t="shared" si="0"/>
        <v/>
      </c>
      <c r="Y32" s="94" t="str">
        <f>IFERROR(VLOOKUP(X32,Sheet1!$A$1:$B$7,2,FALSE),"")</f>
        <v/>
      </c>
      <c r="Z32" s="94" t="str">
        <f t="shared" si="1"/>
        <v/>
      </c>
      <c r="AA32" s="94">
        <f>IFERROR(VLOOKUP(Z32,Sheet1!$C$1:$D$21,2,FALSE),5)</f>
        <v>5</v>
      </c>
      <c r="AB32" s="94" t="str">
        <f t="shared" si="2"/>
        <v/>
      </c>
      <c r="AC32" s="94">
        <f>IFERROR(VLOOKUP(AB32,Sheet1!$E$1:$F$20,2,FALSE),5)</f>
        <v>5</v>
      </c>
      <c r="AD32" s="94" t="str">
        <f t="shared" si="3"/>
        <v/>
      </c>
      <c r="AE32" s="94">
        <f t="shared" si="5"/>
        <v>5</v>
      </c>
      <c r="AF32" s="94" t="str">
        <f t="shared" si="4"/>
        <v/>
      </c>
      <c r="AG32" s="94">
        <f>IFERROR(VLOOKUP(AF32,Sheet1!$G$1:$H$4,2,FALSE),5)</f>
        <v>5</v>
      </c>
    </row>
    <row r="33" spans="2:33" ht="14" x14ac:dyDescent="0.3">
      <c r="B33" s="106">
        <v>20</v>
      </c>
      <c r="C33" s="111"/>
      <c r="D33" s="89"/>
      <c r="E33" s="89"/>
      <c r="F33" s="108"/>
      <c r="G33" s="108"/>
      <c r="H33" s="108"/>
      <c r="Q33" s="91" t="str">
        <f>IF(Programme!$E33="","",_xlfn.XLOOKUP(Programme!$E33,'GET list - For info'!C:C,'GET list - For info'!F:F))</f>
        <v/>
      </c>
      <c r="R33" s="56"/>
      <c r="S33" s="57" t="str">
        <f>IF(E33="","",_xlfn.XLOOKUP(E33,'GET list - For info'!C:C,'GET list - For info'!E:E))</f>
        <v/>
      </c>
      <c r="T33" s="94">
        <v>8</v>
      </c>
      <c r="U33" s="94">
        <f>IF(COUNTA(C33,#REF!,H33,K33,L33,M33,J33,P33)&gt;0,COUNTA(C33,#REF!,H33,K33,L33,M33,J33,P33),8)</f>
        <v>1</v>
      </c>
      <c r="X33" s="94" t="str">
        <f t="shared" si="0"/>
        <v/>
      </c>
      <c r="Y33" s="94" t="str">
        <f>IFERROR(VLOOKUP(X33,Sheet1!$A$1:$B$7,2,FALSE),"")</f>
        <v/>
      </c>
      <c r="Z33" s="94" t="str">
        <f t="shared" si="1"/>
        <v/>
      </c>
      <c r="AA33" s="94">
        <f>IFERROR(VLOOKUP(Z33,Sheet1!$C$1:$D$21,2,FALSE),5)</f>
        <v>5</v>
      </c>
      <c r="AB33" s="94" t="str">
        <f t="shared" si="2"/>
        <v/>
      </c>
      <c r="AC33" s="94">
        <f>IFERROR(VLOOKUP(AB33,Sheet1!$E$1:$F$20,2,FALSE),5)</f>
        <v>5</v>
      </c>
      <c r="AD33" s="94" t="str">
        <f t="shared" si="3"/>
        <v/>
      </c>
      <c r="AE33" s="94">
        <f t="shared" si="5"/>
        <v>5</v>
      </c>
      <c r="AF33" s="94" t="str">
        <f t="shared" si="4"/>
        <v/>
      </c>
      <c r="AG33" s="94">
        <f>IFERROR(VLOOKUP(AF33,Sheet1!$G$1:$H$4,2,FALSE),5)</f>
        <v>5</v>
      </c>
    </row>
    <row r="34" spans="2:33" ht="14" x14ac:dyDescent="0.3">
      <c r="B34" s="106">
        <v>21</v>
      </c>
      <c r="C34" s="111"/>
      <c r="D34" s="89"/>
      <c r="E34" s="89"/>
      <c r="F34" s="108"/>
      <c r="G34" s="108"/>
      <c r="H34" s="108"/>
      <c r="Q34" s="91" t="str">
        <f>IF(Programme!$E34="","",_xlfn.XLOOKUP(Programme!$E34,'GET list - For info'!C:C,'GET list - For info'!F:F))</f>
        <v/>
      </c>
      <c r="R34" s="56"/>
      <c r="S34" s="57" t="str">
        <f>IF(E34="","",_xlfn.XLOOKUP(E34,'GET list - For info'!C:C,'GET list - For info'!E:E))</f>
        <v/>
      </c>
      <c r="T34" s="94">
        <v>8</v>
      </c>
      <c r="U34" s="94">
        <f>IF(COUNTA(C34,#REF!,H34,K34,L34,M34,J34,P34)&gt;0,COUNTA(C34,#REF!,H34,K34,L34,M34,J34,P34),8)</f>
        <v>1</v>
      </c>
      <c r="X34" s="94" t="str">
        <f t="shared" si="0"/>
        <v/>
      </c>
      <c r="Y34" s="94" t="str">
        <f>IFERROR(VLOOKUP(X34,Sheet1!$A$1:$B$7,2,FALSE),"")</f>
        <v/>
      </c>
      <c r="Z34" s="94" t="str">
        <f t="shared" si="1"/>
        <v/>
      </c>
      <c r="AA34" s="94">
        <f>IFERROR(VLOOKUP(Z34,Sheet1!$C$1:$D$21,2,FALSE),5)</f>
        <v>5</v>
      </c>
      <c r="AB34" s="94" t="str">
        <f t="shared" si="2"/>
        <v/>
      </c>
      <c r="AC34" s="94">
        <f>IFERROR(VLOOKUP(AB34,Sheet1!$E$1:$F$20,2,FALSE),5)</f>
        <v>5</v>
      </c>
      <c r="AD34" s="94" t="str">
        <f t="shared" si="3"/>
        <v/>
      </c>
      <c r="AE34" s="94">
        <f t="shared" si="5"/>
        <v>5</v>
      </c>
      <c r="AF34" s="94" t="str">
        <f t="shared" si="4"/>
        <v/>
      </c>
      <c r="AG34" s="94">
        <f>IFERROR(VLOOKUP(AF34,Sheet1!$G$1:$H$4,2,FALSE),5)</f>
        <v>5</v>
      </c>
    </row>
    <row r="35" spans="2:33" ht="14" x14ac:dyDescent="0.3">
      <c r="B35" s="106">
        <v>22</v>
      </c>
      <c r="C35" s="111"/>
      <c r="D35" s="89"/>
      <c r="E35" s="89"/>
      <c r="F35" s="108"/>
      <c r="G35" s="108"/>
      <c r="H35" s="108"/>
      <c r="Q35" s="91" t="str">
        <f>IF(Programme!$E35="","",_xlfn.XLOOKUP(Programme!$E35,'GET list - For info'!C:C,'GET list - For info'!F:F))</f>
        <v/>
      </c>
      <c r="R35" s="56"/>
      <c r="S35" s="57" t="str">
        <f>IF(E35="","",_xlfn.XLOOKUP(E35,'GET list - For info'!C:C,'GET list - For info'!E:E))</f>
        <v/>
      </c>
      <c r="T35" s="94">
        <v>8</v>
      </c>
      <c r="U35" s="94">
        <f>IF(COUNTA(C35,#REF!,H35,K35,L35,M35,J35,P35)&gt;0,COUNTA(C35,#REF!,H35,K35,L35,M35,J35,P35),8)</f>
        <v>1</v>
      </c>
      <c r="X35" s="94" t="str">
        <f t="shared" si="0"/>
        <v/>
      </c>
      <c r="Y35" s="94" t="str">
        <f>IFERROR(VLOOKUP(X35,Sheet1!$A$1:$B$7,2,FALSE),"")</f>
        <v/>
      </c>
      <c r="Z35" s="94" t="str">
        <f t="shared" si="1"/>
        <v/>
      </c>
      <c r="AA35" s="94">
        <f>IFERROR(VLOOKUP(Z35,Sheet1!$C$1:$D$21,2,FALSE),5)</f>
        <v>5</v>
      </c>
      <c r="AB35" s="94" t="str">
        <f t="shared" si="2"/>
        <v/>
      </c>
      <c r="AC35" s="94">
        <f>IFERROR(VLOOKUP(AB35,Sheet1!$E$1:$F$20,2,FALSE),5)</f>
        <v>5</v>
      </c>
      <c r="AD35" s="94" t="str">
        <f t="shared" si="3"/>
        <v/>
      </c>
      <c r="AE35" s="94">
        <f t="shared" si="5"/>
        <v>5</v>
      </c>
      <c r="AF35" s="94" t="str">
        <f t="shared" si="4"/>
        <v/>
      </c>
      <c r="AG35" s="94">
        <f>IFERROR(VLOOKUP(AF35,Sheet1!$G$1:$H$4,2,FALSE),5)</f>
        <v>5</v>
      </c>
    </row>
    <row r="36" spans="2:33" ht="14" x14ac:dyDescent="0.3">
      <c r="B36" s="106">
        <v>23</v>
      </c>
      <c r="C36" s="112"/>
      <c r="D36" s="89"/>
      <c r="E36" s="89"/>
      <c r="F36" s="108"/>
      <c r="G36" s="108"/>
      <c r="H36" s="108"/>
      <c r="Q36" s="91" t="str">
        <f>IF(Programme!$E36="","",_xlfn.XLOOKUP(Programme!$E36,'GET list - For info'!C:C,'GET list - For info'!F:F))</f>
        <v/>
      </c>
      <c r="R36" s="56"/>
      <c r="S36" s="57" t="str">
        <f>IF(E36="","",_xlfn.XLOOKUP(E36,'GET list - For info'!C:C,'GET list - For info'!E:E))</f>
        <v/>
      </c>
      <c r="T36" s="94">
        <v>8</v>
      </c>
      <c r="U36" s="94">
        <f>IF(COUNTA(C36,#REF!,H36,K36,L36,M36,J36,P36)&gt;0,COUNTA(C36,#REF!,H36,K36,L36,M36,J36,P36),8)</f>
        <v>1</v>
      </c>
      <c r="X36" s="94" t="str">
        <f t="shared" si="0"/>
        <v/>
      </c>
      <c r="Y36" s="94" t="str">
        <f>IFERROR(VLOOKUP(X36,Sheet1!$A$1:$B$7,2,FALSE),"")</f>
        <v/>
      </c>
      <c r="Z36" s="94" t="str">
        <f t="shared" si="1"/>
        <v/>
      </c>
      <c r="AA36" s="94">
        <f>IFERROR(VLOOKUP(Z36,Sheet1!$C$1:$D$21,2,FALSE),5)</f>
        <v>5</v>
      </c>
      <c r="AB36" s="94" t="str">
        <f t="shared" si="2"/>
        <v/>
      </c>
      <c r="AC36" s="94">
        <f>IFERROR(VLOOKUP(AB36,Sheet1!$E$1:$F$20,2,FALSE),5)</f>
        <v>5</v>
      </c>
      <c r="AD36" s="94" t="str">
        <f t="shared" si="3"/>
        <v/>
      </c>
      <c r="AE36" s="94">
        <f t="shared" si="5"/>
        <v>5</v>
      </c>
      <c r="AF36" s="94" t="str">
        <f t="shared" si="4"/>
        <v/>
      </c>
      <c r="AG36" s="94">
        <f>IFERROR(VLOOKUP(AF36,Sheet1!$G$1:$H$4,2,FALSE),5)</f>
        <v>5</v>
      </c>
    </row>
    <row r="37" spans="2:33" ht="14" x14ac:dyDescent="0.3">
      <c r="B37" s="106">
        <v>24</v>
      </c>
      <c r="C37" s="108"/>
      <c r="D37" s="90"/>
      <c r="E37" s="90"/>
      <c r="F37" s="108"/>
      <c r="G37" s="108"/>
      <c r="H37" s="108"/>
      <c r="P37" s="113"/>
      <c r="Q37" s="91" t="str">
        <f>IF(Programme!$E37="","",_xlfn.XLOOKUP(Programme!$E37,'GET list - For info'!C:C,'GET list - For info'!F:F))</f>
        <v/>
      </c>
      <c r="R37" s="56"/>
      <c r="S37" s="57" t="str">
        <f>IF(E37="","",_xlfn.XLOOKUP(E37,'GET list - For info'!C:C,'GET list - For info'!E:E))</f>
        <v/>
      </c>
      <c r="T37" s="94">
        <v>8</v>
      </c>
      <c r="U37" s="94">
        <f>IF(COUNTA(C37,#REF!,H37,K37,L37,M37,J37,P37)&gt;0,COUNTA(C37,#REF!,H37,K37,L37,M37,J37,P37),8)</f>
        <v>1</v>
      </c>
      <c r="X37" s="94" t="str">
        <f t="shared" si="0"/>
        <v/>
      </c>
      <c r="Y37" s="94" t="str">
        <f>IFERROR(VLOOKUP(X37,Sheet1!$A$1:$B$7,2,FALSE),"")</f>
        <v/>
      </c>
      <c r="Z37" s="94" t="str">
        <f t="shared" si="1"/>
        <v/>
      </c>
      <c r="AA37" s="94">
        <f>IFERROR(VLOOKUP(Z37,Sheet1!$C$1:$D$21,2,FALSE),5)</f>
        <v>5</v>
      </c>
      <c r="AB37" s="94" t="str">
        <f t="shared" si="2"/>
        <v/>
      </c>
      <c r="AC37" s="94">
        <f>IFERROR(VLOOKUP(AB37,Sheet1!$E$1:$F$20,2,FALSE),5)</f>
        <v>5</v>
      </c>
      <c r="AD37" s="94" t="str">
        <f t="shared" si="3"/>
        <v/>
      </c>
      <c r="AE37" s="94">
        <f t="shared" si="5"/>
        <v>5</v>
      </c>
      <c r="AF37" s="94" t="str">
        <f t="shared" si="4"/>
        <v/>
      </c>
      <c r="AG37" s="94">
        <f>IFERROR(VLOOKUP(AF37,Sheet1!$G$1:$H$4,2,FALSE),5)</f>
        <v>5</v>
      </c>
    </row>
    <row r="38" spans="2:33" ht="14" x14ac:dyDescent="0.3">
      <c r="B38" s="106">
        <v>25</v>
      </c>
      <c r="C38" s="108"/>
      <c r="D38" s="90"/>
      <c r="E38" s="90"/>
      <c r="F38" s="108"/>
      <c r="G38" s="108"/>
      <c r="H38" s="108"/>
      <c r="P38" s="113"/>
      <c r="Q38" s="91" t="str">
        <f>IF(Programme!$E38="","",_xlfn.XLOOKUP(Programme!$E38,'GET list - For info'!C:C,'GET list - For info'!F:F))</f>
        <v/>
      </c>
      <c r="R38" s="56"/>
      <c r="S38" s="57" t="str">
        <f>IF(E38="","",_xlfn.XLOOKUP(E38,'GET list - For info'!C:C,'GET list - For info'!E:E))</f>
        <v/>
      </c>
      <c r="T38" s="94">
        <v>8</v>
      </c>
      <c r="U38" s="94">
        <f>IF(COUNTA(C38,#REF!,H38,K38,L38,M38,J38,P38)&gt;0,COUNTA(C38,#REF!,H38,K38,L38,M38,J38,P38),8)</f>
        <v>1</v>
      </c>
      <c r="X38" s="94" t="str">
        <f t="shared" si="0"/>
        <v/>
      </c>
      <c r="Y38" s="94" t="str">
        <f>IFERROR(VLOOKUP(X38,Sheet1!$A$1:$B$7,2,FALSE),"")</f>
        <v/>
      </c>
      <c r="Z38" s="94" t="str">
        <f t="shared" si="1"/>
        <v/>
      </c>
      <c r="AA38" s="94">
        <f>IFERROR(VLOOKUP(Z38,Sheet1!$C$1:$D$21,2,FALSE),5)</f>
        <v>5</v>
      </c>
      <c r="AB38" s="94" t="str">
        <f t="shared" si="2"/>
        <v/>
      </c>
      <c r="AC38" s="94">
        <f>IFERROR(VLOOKUP(AB38,Sheet1!$E$1:$F$20,2,FALSE),5)</f>
        <v>5</v>
      </c>
      <c r="AD38" s="94" t="str">
        <f t="shared" si="3"/>
        <v/>
      </c>
      <c r="AE38" s="94">
        <f t="shared" si="5"/>
        <v>5</v>
      </c>
      <c r="AF38" s="94" t="str">
        <f t="shared" si="4"/>
        <v/>
      </c>
      <c r="AG38" s="94">
        <f>IFERROR(VLOOKUP(AF38,Sheet1!$G$1:$H$4,2,FALSE),5)</f>
        <v>5</v>
      </c>
    </row>
    <row r="39" spans="2:33" ht="14" x14ac:dyDescent="0.3">
      <c r="B39" s="106">
        <v>26</v>
      </c>
      <c r="C39" s="108"/>
      <c r="D39" s="90"/>
      <c r="E39" s="90"/>
      <c r="F39" s="108"/>
      <c r="G39" s="108"/>
      <c r="H39" s="39"/>
      <c r="I39" s="82"/>
      <c r="J39" s="82"/>
      <c r="K39" s="82"/>
      <c r="L39" s="82"/>
      <c r="M39" s="83"/>
      <c r="N39" s="82"/>
      <c r="O39" s="82"/>
      <c r="P39" s="84"/>
      <c r="Q39" s="91" t="str">
        <f>IF(Programme!$E39="","",_xlfn.XLOOKUP(Programme!$E39,'GET list - For info'!C:C,'GET list - For info'!F:F))</f>
        <v/>
      </c>
      <c r="R39" s="56"/>
      <c r="S39" s="57" t="str">
        <f>IF(E39="","",_xlfn.XLOOKUP(E39,'GET list - For info'!C:C,'GET list - For info'!E:E))</f>
        <v/>
      </c>
      <c r="T39" s="94">
        <v>8</v>
      </c>
      <c r="U39" s="94">
        <f>IF(COUNTA(C39,#REF!,H39,K39,L39,M39,J39,P39)&gt;0,COUNTA(C39,#REF!,H39,K39,L39,M39,J39,P39),8)</f>
        <v>1</v>
      </c>
      <c r="X39" s="94" t="str">
        <f t="shared" si="0"/>
        <v/>
      </c>
      <c r="Y39" s="94" t="str">
        <f>IFERROR(VLOOKUP(X39,Sheet1!$A$1:$B$7,2,FALSE),"")</f>
        <v/>
      </c>
      <c r="Z39" s="94" t="str">
        <f t="shared" si="1"/>
        <v/>
      </c>
      <c r="AA39" s="94">
        <f>IFERROR(VLOOKUP(Z39,Sheet1!$C$1:$D$21,2,FALSE),5)</f>
        <v>5</v>
      </c>
      <c r="AB39" s="94" t="str">
        <f t="shared" si="2"/>
        <v/>
      </c>
      <c r="AC39" s="94">
        <f>IFERROR(VLOOKUP(AB39,Sheet1!$E$1:$F$20,2,FALSE),5)</f>
        <v>5</v>
      </c>
      <c r="AD39" s="94" t="str">
        <f t="shared" si="3"/>
        <v/>
      </c>
      <c r="AE39" s="94">
        <f t="shared" si="5"/>
        <v>5</v>
      </c>
      <c r="AF39" s="94" t="str">
        <f t="shared" si="4"/>
        <v/>
      </c>
      <c r="AG39" s="94">
        <f>IFERROR(VLOOKUP(AF39,Sheet1!$G$1:$H$4,2,FALSE),5)</f>
        <v>5</v>
      </c>
    </row>
    <row r="40" spans="2:33" ht="15.75" customHeight="1" x14ac:dyDescent="0.3"/>
    <row r="41" spans="2:33" ht="15.75" customHeight="1" x14ac:dyDescent="0.3"/>
    <row r="42" spans="2:33" ht="15.75" customHeight="1" x14ac:dyDescent="0.3"/>
    <row r="43" spans="2:33" ht="15.75" customHeight="1" x14ac:dyDescent="0.3"/>
    <row r="44" spans="2:33" ht="15.75" customHeight="1" x14ac:dyDescent="0.3"/>
    <row r="45" spans="2:33" ht="15.75" customHeight="1" x14ac:dyDescent="0.3"/>
    <row r="46" spans="2:33" ht="15.75" customHeight="1" x14ac:dyDescent="0.3"/>
    <row r="47" spans="2:33" ht="15.75" customHeight="1" x14ac:dyDescent="0.3"/>
    <row r="48" spans="2:33"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sheetData>
  <sheetProtection algorithmName="SHA-512" hashValue="Tu/ZbgqcP0b53Ql6OoXJWXDYJs+A9gkZtC8tZo8PpGCYI3E1WoBQ5LJ5KlTxSNAg6ZSCAFj2F4lrj3abiND9Yw==" saltValue="yY2/PJnC5xV83G2jMHZbBg==" spinCount="100000" sheet="1" insertRows="0" selectLockedCells="1"/>
  <mergeCells count="6">
    <mergeCell ref="C8:E8"/>
    <mergeCell ref="D4:P6"/>
    <mergeCell ref="C12:H12"/>
    <mergeCell ref="I12:P12"/>
    <mergeCell ref="Q12:R12"/>
    <mergeCell ref="C10:E10"/>
  </mergeCells>
  <phoneticPr fontId="30" type="noConversion"/>
  <conditionalFormatting sqref="B4:B6">
    <cfRule type="iconSet" priority="10">
      <iconSet iconSet="3Symbols2">
        <cfvo type="percent" val="0"/>
        <cfvo type="num" val="1" gte="0"/>
        <cfvo type="num" val="1"/>
      </iconSet>
    </cfRule>
  </conditionalFormatting>
  <conditionalFormatting sqref="C14">
    <cfRule type="containsText" dxfId="11" priority="5" operator="containsText" text="Grant still available">
      <formula>NOT(ISERROR(SEARCH("Grant still available",C14)))</formula>
    </cfRule>
  </conditionalFormatting>
  <conditionalFormatting sqref="C4">
    <cfRule type="iconSet" priority="11">
      <iconSet iconSet="3Symbols2">
        <cfvo type="percent" val="0"/>
        <cfvo type="percent" val="33"/>
        <cfvo type="percent" val="67"/>
      </iconSet>
    </cfRule>
  </conditionalFormatting>
  <conditionalFormatting sqref="D4">
    <cfRule type="notContainsBlanks" dxfId="10" priority="9">
      <formula>LEN(TRIM(D4))&gt;0</formula>
    </cfRule>
  </conditionalFormatting>
  <conditionalFormatting sqref="G14:H14 J14 M14 P14">
    <cfRule type="expression" dxfId="9" priority="1">
      <formula>AND($C$14&lt;&gt;"",G14="")</formula>
    </cfRule>
  </conditionalFormatting>
  <dataValidations count="8">
    <dataValidation type="date" errorStyle="warning" allowBlank="1" showInputMessage="1" showErrorMessage="1" error="Please check this date of birth. Your input has indicated the trainee is either under 14 or over 80 years old._x000a__x000a_(you must use format dd/mmm/yy)_x000a_" sqref="M14 M39" xr:uid="{00000000-0002-0000-0400-000000000000}">
      <formula1>TODAY()-29220</formula1>
      <formula2>TODAY()-5113</formula2>
    </dataValidation>
    <dataValidation allowBlank="1" showInputMessage="1" sqref="I14 I39" xr:uid="{00000000-0002-0000-0400-000002000000}"/>
    <dataValidation type="textLength" operator="equal" allowBlank="1" showInputMessage="1" showErrorMessage="1" error="Please enter a valid National Insurance number_x000a_" sqref="J14 J39" xr:uid="{2BF4887E-D347-43C6-B143-E8594D098060}">
      <formula1>9</formula1>
    </dataValidation>
    <dataValidation type="date" allowBlank="1" showInputMessage="1" showErrorMessage="1" error="This form must contain a date between 08/01/2026 and 31/03/2026 _x000a__x000a_(you must use format dd/mmm/yy)_x000a__x000a__x000a_" sqref="H39" xr:uid="{4978B533-A8C2-438A-87DB-9F1E0236DD8D}">
      <formula1>46030</formula1>
      <formula2>46112</formula2>
    </dataValidation>
    <dataValidation type="list" allowBlank="1" showInputMessage="1" showErrorMessage="1" sqref="R14:R39" xr:uid="{DE14DAD6-31C3-42A5-853B-C877B7450C7A}">
      <formula1>"Yes,No,Query"</formula1>
    </dataValidation>
    <dataValidation type="date" operator="lessThanOrEqual" allowBlank="1" showInputMessage="1" showErrorMessage="1" error="Please check this date entry._x000a__x000a_Date joined employer cannot be later than the achievement date_x000a_" sqref="P39" xr:uid="{00000000-0002-0000-0400-000001000000}">
      <formula1>H39</formula1>
    </dataValidation>
    <dataValidation type="list" allowBlank="1" showInputMessage="1" showErrorMessage="1" sqref="F14:F39" xr:uid="{D580EF99-55F7-4D87-B533-E40AAE4E21EC}">
      <formula1>"Yes,No"</formula1>
    </dataValidation>
    <dataValidation type="date" operator="lessThanOrEqual" allowBlank="1" showInputMessage="1" showErrorMessage="1" error="Learner must have started the programme after joining the employer_x000a_" sqref="P14" xr:uid="{A847C943-1AC9-45B0-84A1-2570DDAA7571}">
      <formula1>G14</formula1>
    </dataValidation>
  </dataValidations>
  <pageMargins left="0.25" right="0.25" top="0.75" bottom="0.75" header="0.3" footer="0.3"/>
  <pageSetup paperSize="9" scale="4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Invalid name, select the name of the SAP programme_x000a_" prompt="Enter the title of the SAP programme" xr:uid="{603CC8C6-AE68-45CD-96F9-92B5BEA8AADD}">
          <x14:formula1>
            <xm:f>'Programme List'!$L$4:$L$26</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B55A-107D-449A-961D-03CF2BBB3C23}">
  <sheetPr codeName="Sheet2"/>
  <dimension ref="B3:M229"/>
  <sheetViews>
    <sheetView topLeftCell="A186" workbookViewId="0">
      <selection activeCell="F214" sqref="F214"/>
    </sheetView>
  </sheetViews>
  <sheetFormatPr defaultRowHeight="14" x14ac:dyDescent="0.3"/>
  <cols>
    <col min="2" max="2" width="18.75" bestFit="1" customWidth="1"/>
    <col min="3" max="3" width="25" bestFit="1" customWidth="1"/>
    <col min="4" max="4" width="76.58203125" bestFit="1" customWidth="1"/>
    <col min="8" max="8" width="11.5" customWidth="1"/>
    <col min="9" max="9" width="11.58203125" customWidth="1"/>
    <col min="10" max="10" width="12.75" style="81" customWidth="1"/>
    <col min="12" max="12" width="25" bestFit="1" customWidth="1"/>
  </cols>
  <sheetData>
    <row r="3" spans="2:13" ht="130.5" x14ac:dyDescent="0.35">
      <c r="B3" s="68" t="s">
        <v>51</v>
      </c>
      <c r="C3" s="68" t="s">
        <v>52</v>
      </c>
      <c r="D3" s="68" t="s">
        <v>53</v>
      </c>
      <c r="E3" s="69" t="s">
        <v>54</v>
      </c>
      <c r="F3" s="69" t="s">
        <v>55</v>
      </c>
      <c r="G3" s="69" t="s">
        <v>56</v>
      </c>
      <c r="H3" s="68" t="s">
        <v>57</v>
      </c>
      <c r="I3" s="70" t="s">
        <v>58</v>
      </c>
      <c r="J3" s="81" t="s">
        <v>59</v>
      </c>
      <c r="M3" t="s">
        <v>60</v>
      </c>
    </row>
    <row r="4" spans="2:13" ht="14.5" x14ac:dyDescent="0.35">
      <c r="B4" s="71" t="s">
        <v>344</v>
      </c>
      <c r="C4" s="71" t="s">
        <v>103</v>
      </c>
      <c r="D4" s="72" t="s">
        <v>345</v>
      </c>
      <c r="E4" s="73" t="s">
        <v>64</v>
      </c>
      <c r="F4" s="73" t="s">
        <v>346</v>
      </c>
      <c r="G4" s="73" t="s">
        <v>64</v>
      </c>
      <c r="H4" s="74">
        <v>60</v>
      </c>
      <c r="I4" s="74">
        <v>620</v>
      </c>
      <c r="J4" s="81" t="str">
        <f>_xlfn.XLOOKUP(F4,'GET list - For info'!C:C,'GET list - For info'!E:E)</f>
        <v>No</v>
      </c>
      <c r="L4" s="71" t="s">
        <v>103</v>
      </c>
      <c r="M4">
        <f t="shared" ref="M4:M26" si="0">COUNTIF(C:C,L4)</f>
        <v>9</v>
      </c>
    </row>
    <row r="5" spans="2:13" ht="14.5" x14ac:dyDescent="0.35">
      <c r="B5" s="71" t="s">
        <v>344</v>
      </c>
      <c r="C5" s="71" t="s">
        <v>103</v>
      </c>
      <c r="D5" s="72" t="s">
        <v>347</v>
      </c>
      <c r="E5" s="73" t="s">
        <v>64</v>
      </c>
      <c r="F5" s="73" t="s">
        <v>348</v>
      </c>
      <c r="G5" s="73" t="s">
        <v>64</v>
      </c>
      <c r="H5" s="74">
        <v>60</v>
      </c>
      <c r="I5" s="74">
        <v>620</v>
      </c>
      <c r="J5" s="81" t="str">
        <f>_xlfn.XLOOKUP(F5,'GET list - For info'!C:C,'GET list - For info'!E:E)</f>
        <v>No</v>
      </c>
      <c r="L5" s="71" t="s">
        <v>97</v>
      </c>
      <c r="M5">
        <f t="shared" si="0"/>
        <v>18</v>
      </c>
    </row>
    <row r="6" spans="2:13" ht="14.5" x14ac:dyDescent="0.35">
      <c r="B6" s="71" t="s">
        <v>344</v>
      </c>
      <c r="C6" s="71" t="s">
        <v>103</v>
      </c>
      <c r="D6" s="72" t="s">
        <v>349</v>
      </c>
      <c r="E6" s="73" t="s">
        <v>64</v>
      </c>
      <c r="F6" s="73" t="s">
        <v>350</v>
      </c>
      <c r="G6" s="73" t="s">
        <v>64</v>
      </c>
      <c r="H6" s="74">
        <v>60</v>
      </c>
      <c r="I6" s="74">
        <v>620</v>
      </c>
      <c r="J6" s="81" t="str">
        <f>_xlfn.XLOOKUP(F6,'GET list - For info'!C:C,'GET list - For info'!E:E)</f>
        <v>No</v>
      </c>
      <c r="L6" s="71" t="s">
        <v>78</v>
      </c>
      <c r="M6">
        <f t="shared" si="0"/>
        <v>11</v>
      </c>
    </row>
    <row r="7" spans="2:13" ht="14.5" x14ac:dyDescent="0.35">
      <c r="B7" s="71" t="s">
        <v>344</v>
      </c>
      <c r="C7" s="71" t="s">
        <v>103</v>
      </c>
      <c r="D7" s="72" t="s">
        <v>351</v>
      </c>
      <c r="E7" s="73" t="s">
        <v>64</v>
      </c>
      <c r="F7" s="73" t="s">
        <v>352</v>
      </c>
      <c r="G7" s="73" t="s">
        <v>64</v>
      </c>
      <c r="H7" s="74">
        <v>60</v>
      </c>
      <c r="I7" s="74">
        <v>620</v>
      </c>
      <c r="J7" s="81" t="str">
        <f>_xlfn.XLOOKUP(F7,'GET list - For info'!C:C,'GET list - For info'!E:E)</f>
        <v>No</v>
      </c>
      <c r="L7" s="71" t="s">
        <v>109</v>
      </c>
      <c r="M7">
        <f t="shared" si="0"/>
        <v>7</v>
      </c>
    </row>
    <row r="8" spans="2:13" ht="14.5" x14ac:dyDescent="0.35">
      <c r="B8" s="71" t="s">
        <v>344</v>
      </c>
      <c r="C8" s="71" t="s">
        <v>103</v>
      </c>
      <c r="D8" s="72" t="s">
        <v>353</v>
      </c>
      <c r="E8" s="73" t="s">
        <v>64</v>
      </c>
      <c r="F8" s="73" t="s">
        <v>354</v>
      </c>
      <c r="G8" s="73" t="s">
        <v>64</v>
      </c>
      <c r="H8" s="74">
        <v>60</v>
      </c>
      <c r="I8" s="74">
        <v>620</v>
      </c>
      <c r="J8" s="81" t="str">
        <f>_xlfn.XLOOKUP(F8,'GET list - For info'!C:C,'GET list - For info'!E:E)</f>
        <v>No</v>
      </c>
      <c r="L8" s="71" t="s">
        <v>69</v>
      </c>
      <c r="M8">
        <f t="shared" si="0"/>
        <v>7</v>
      </c>
    </row>
    <row r="9" spans="2:13" ht="14.5" x14ac:dyDescent="0.35">
      <c r="B9" s="71" t="s">
        <v>344</v>
      </c>
      <c r="C9" s="71" t="s">
        <v>103</v>
      </c>
      <c r="D9" s="72" t="s">
        <v>355</v>
      </c>
      <c r="E9" s="73" t="s">
        <v>64</v>
      </c>
      <c r="F9" s="73" t="s">
        <v>356</v>
      </c>
      <c r="G9" s="73" t="s">
        <v>64</v>
      </c>
      <c r="H9" s="74">
        <v>140</v>
      </c>
      <c r="I9" s="74">
        <v>620</v>
      </c>
      <c r="J9" s="81" t="str">
        <f>_xlfn.XLOOKUP(F9,'GET list - For info'!C:C,'GET list - For info'!E:E)</f>
        <v>No</v>
      </c>
      <c r="L9" s="71" t="s">
        <v>72</v>
      </c>
      <c r="M9">
        <f t="shared" si="0"/>
        <v>6</v>
      </c>
    </row>
    <row r="10" spans="2:13" ht="14.5" x14ac:dyDescent="0.35">
      <c r="B10" s="71" t="s">
        <v>344</v>
      </c>
      <c r="C10" s="71" t="s">
        <v>103</v>
      </c>
      <c r="D10" s="72" t="s">
        <v>357</v>
      </c>
      <c r="E10" s="73" t="s">
        <v>64</v>
      </c>
      <c r="F10" s="73" t="s">
        <v>358</v>
      </c>
      <c r="G10" s="73" t="s">
        <v>64</v>
      </c>
      <c r="H10" s="74">
        <v>60</v>
      </c>
      <c r="I10" s="74">
        <v>620</v>
      </c>
      <c r="J10" s="81" t="str">
        <f>_xlfn.XLOOKUP(F10,'GET list - For info'!C:C,'GET list - For info'!E:E)</f>
        <v>No</v>
      </c>
      <c r="L10" s="71" t="s">
        <v>75</v>
      </c>
      <c r="M10">
        <f t="shared" si="0"/>
        <v>6</v>
      </c>
    </row>
    <row r="11" spans="2:13" ht="14.5" x14ac:dyDescent="0.35">
      <c r="B11" s="71" t="s">
        <v>344</v>
      </c>
      <c r="C11" s="71" t="s">
        <v>103</v>
      </c>
      <c r="D11" s="72" t="s">
        <v>359</v>
      </c>
      <c r="E11" s="73" t="s">
        <v>64</v>
      </c>
      <c r="F11" s="73" t="s">
        <v>360</v>
      </c>
      <c r="G11" s="73" t="s">
        <v>64</v>
      </c>
      <c r="H11" s="74">
        <v>60</v>
      </c>
      <c r="I11" s="74">
        <v>620</v>
      </c>
      <c r="J11" s="81" t="str">
        <f>_xlfn.XLOOKUP(F11,'GET list - For info'!C:C,'GET list - For info'!E:E)</f>
        <v>No</v>
      </c>
      <c r="L11" s="71" t="s">
        <v>81</v>
      </c>
      <c r="M11">
        <f t="shared" si="0"/>
        <v>9</v>
      </c>
    </row>
    <row r="12" spans="2:13" ht="14.5" x14ac:dyDescent="0.35">
      <c r="B12" s="71" t="s">
        <v>344</v>
      </c>
      <c r="C12" s="71" t="s">
        <v>103</v>
      </c>
      <c r="D12" s="72" t="s">
        <v>361</v>
      </c>
      <c r="E12" s="73" t="s">
        <v>64</v>
      </c>
      <c r="F12" s="73" t="s">
        <v>362</v>
      </c>
      <c r="G12" s="73" t="s">
        <v>64</v>
      </c>
      <c r="H12" s="74">
        <v>60</v>
      </c>
      <c r="I12" s="74">
        <v>620</v>
      </c>
      <c r="J12" s="81" t="str">
        <f>_xlfn.XLOOKUP(F12,'GET list - For info'!C:C,'GET list - For info'!E:E)</f>
        <v>No</v>
      </c>
      <c r="L12" s="71" t="s">
        <v>84</v>
      </c>
      <c r="M12">
        <f t="shared" si="0"/>
        <v>10</v>
      </c>
    </row>
    <row r="13" spans="2:13" ht="14.5" x14ac:dyDescent="0.35">
      <c r="B13" s="71" t="s">
        <v>285</v>
      </c>
      <c r="C13" s="71" t="s">
        <v>97</v>
      </c>
      <c r="D13" s="72" t="s">
        <v>286</v>
      </c>
      <c r="E13" s="73" t="s">
        <v>64</v>
      </c>
      <c r="F13" s="73" t="s">
        <v>287</v>
      </c>
      <c r="G13" s="73" t="s">
        <v>64</v>
      </c>
      <c r="H13" s="74">
        <v>60</v>
      </c>
      <c r="I13" s="74">
        <v>1470</v>
      </c>
      <c r="J13" s="81" t="str">
        <f>_xlfn.XLOOKUP(F13,'GET list - For info'!C:C,'GET list - For info'!E:E)</f>
        <v>No</v>
      </c>
      <c r="L13" s="71" t="s">
        <v>3335</v>
      </c>
      <c r="M13">
        <f t="shared" si="0"/>
        <v>4</v>
      </c>
    </row>
    <row r="14" spans="2:13" ht="14.5" x14ac:dyDescent="0.35">
      <c r="B14" s="71" t="s">
        <v>285</v>
      </c>
      <c r="C14" s="71" t="s">
        <v>97</v>
      </c>
      <c r="D14" s="72" t="s">
        <v>288</v>
      </c>
      <c r="E14" s="73" t="s">
        <v>64</v>
      </c>
      <c r="F14" s="73" t="s">
        <v>289</v>
      </c>
      <c r="G14" s="73" t="s">
        <v>64</v>
      </c>
      <c r="H14" s="74">
        <v>60</v>
      </c>
      <c r="I14" s="74">
        <v>1470</v>
      </c>
      <c r="J14" s="81" t="str">
        <f>_xlfn.XLOOKUP(F14,'GET list - For info'!C:C,'GET list - For info'!E:E)</f>
        <v>No</v>
      </c>
      <c r="L14" s="71" t="s">
        <v>62</v>
      </c>
      <c r="M14">
        <f t="shared" si="0"/>
        <v>8</v>
      </c>
    </row>
    <row r="15" spans="2:13" ht="14.5" x14ac:dyDescent="0.35">
      <c r="B15" s="71" t="s">
        <v>285</v>
      </c>
      <c r="C15" s="71" t="s">
        <v>97</v>
      </c>
      <c r="D15" s="72" t="s">
        <v>290</v>
      </c>
      <c r="E15" s="73" t="s">
        <v>64</v>
      </c>
      <c r="F15" s="73" t="s">
        <v>291</v>
      </c>
      <c r="G15" s="73" t="s">
        <v>64</v>
      </c>
      <c r="H15" s="74">
        <v>60</v>
      </c>
      <c r="I15" s="74">
        <v>1470</v>
      </c>
      <c r="J15" s="81" t="str">
        <f>_xlfn.XLOOKUP(F15,'GET list - For info'!C:C,'GET list - For info'!E:E)</f>
        <v>No</v>
      </c>
      <c r="L15" s="115" t="s">
        <v>3341</v>
      </c>
      <c r="M15">
        <f t="shared" si="0"/>
        <v>3</v>
      </c>
    </row>
    <row r="16" spans="2:13" ht="14.5" x14ac:dyDescent="0.35">
      <c r="B16" s="71" t="s">
        <v>285</v>
      </c>
      <c r="C16" s="71" t="s">
        <v>97</v>
      </c>
      <c r="D16" s="72" t="s">
        <v>292</v>
      </c>
      <c r="E16" s="73" t="s">
        <v>64</v>
      </c>
      <c r="F16" s="73" t="s">
        <v>68</v>
      </c>
      <c r="G16" s="73" t="s">
        <v>66</v>
      </c>
      <c r="H16" s="74">
        <v>60</v>
      </c>
      <c r="I16" s="74">
        <v>1470</v>
      </c>
      <c r="J16" s="81" t="str">
        <f>_xlfn.XLOOKUP(F16,'GET list - For info'!C:C,'GET list - For info'!E:E)</f>
        <v>No</v>
      </c>
      <c r="L16" s="71" t="s">
        <v>3342</v>
      </c>
      <c r="M16">
        <f t="shared" si="0"/>
        <v>5</v>
      </c>
    </row>
    <row r="17" spans="2:13" ht="14.5" x14ac:dyDescent="0.35">
      <c r="B17" s="71" t="s">
        <v>285</v>
      </c>
      <c r="C17" s="71" t="s">
        <v>97</v>
      </c>
      <c r="D17" s="72" t="s">
        <v>293</v>
      </c>
      <c r="E17" s="73" t="s">
        <v>64</v>
      </c>
      <c r="F17" s="73" t="s">
        <v>294</v>
      </c>
      <c r="G17" s="73" t="s">
        <v>66</v>
      </c>
      <c r="H17" s="74">
        <v>60</v>
      </c>
      <c r="I17" s="74">
        <v>1470</v>
      </c>
      <c r="J17" s="81" t="str">
        <f>_xlfn.XLOOKUP(F17,'GET list - For info'!C:C,'GET list - For info'!E:E)</f>
        <v>No</v>
      </c>
      <c r="L17" s="71" t="s">
        <v>113</v>
      </c>
      <c r="M17">
        <f t="shared" si="0"/>
        <v>13</v>
      </c>
    </row>
    <row r="18" spans="2:13" ht="14.5" x14ac:dyDescent="0.35">
      <c r="B18" s="71" t="s">
        <v>285</v>
      </c>
      <c r="C18" s="71" t="s">
        <v>97</v>
      </c>
      <c r="D18" s="72" t="s">
        <v>295</v>
      </c>
      <c r="E18" s="73" t="s">
        <v>64</v>
      </c>
      <c r="F18" s="73" t="s">
        <v>296</v>
      </c>
      <c r="G18" s="73" t="s">
        <v>66</v>
      </c>
      <c r="H18" s="74">
        <v>60</v>
      </c>
      <c r="I18" s="74">
        <v>1470</v>
      </c>
      <c r="J18" s="81" t="str">
        <f>_xlfn.XLOOKUP(F18,'GET list - For info'!C:C,'GET list - For info'!E:E)</f>
        <v>No</v>
      </c>
      <c r="L18" s="71" t="s">
        <v>87</v>
      </c>
      <c r="M18">
        <f t="shared" si="0"/>
        <v>18</v>
      </c>
    </row>
    <row r="19" spans="2:13" ht="14.5" x14ac:dyDescent="0.35">
      <c r="B19" s="71" t="s">
        <v>285</v>
      </c>
      <c r="C19" s="71" t="s">
        <v>97</v>
      </c>
      <c r="D19" s="72" t="s">
        <v>297</v>
      </c>
      <c r="E19" s="73" t="s">
        <v>66</v>
      </c>
      <c r="F19" s="73" t="s">
        <v>298</v>
      </c>
      <c r="G19" s="73" t="s">
        <v>66</v>
      </c>
      <c r="H19" s="74">
        <v>60</v>
      </c>
      <c r="I19" s="74">
        <v>1470</v>
      </c>
      <c r="J19" s="81" t="str">
        <f>_xlfn.XLOOKUP(F19,'GET list - For info'!C:C,'GET list - For info'!E:E)</f>
        <v>No</v>
      </c>
      <c r="L19" s="71" t="s">
        <v>3339</v>
      </c>
      <c r="M19">
        <f t="shared" si="0"/>
        <v>10</v>
      </c>
    </row>
    <row r="20" spans="2:13" ht="14.5" x14ac:dyDescent="0.35">
      <c r="B20" s="71" t="s">
        <v>285</v>
      </c>
      <c r="C20" s="71" t="s">
        <v>97</v>
      </c>
      <c r="D20" s="72" t="s">
        <v>145</v>
      </c>
      <c r="E20" s="73" t="s">
        <v>64</v>
      </c>
      <c r="F20" s="73" t="s">
        <v>71</v>
      </c>
      <c r="G20" s="73" t="s">
        <v>64</v>
      </c>
      <c r="H20" s="74">
        <v>140</v>
      </c>
      <c r="I20" s="74">
        <v>1470</v>
      </c>
      <c r="J20" s="81" t="str">
        <f>_xlfn.XLOOKUP(F20,'GET list - For info'!C:C,'GET list - For info'!E:E)</f>
        <v>No</v>
      </c>
      <c r="L20" s="71" t="s">
        <v>3340</v>
      </c>
      <c r="M20">
        <f t="shared" si="0"/>
        <v>13</v>
      </c>
    </row>
    <row r="21" spans="2:13" ht="14.5" x14ac:dyDescent="0.35">
      <c r="B21" s="71" t="s">
        <v>285</v>
      </c>
      <c r="C21" s="71" t="s">
        <v>97</v>
      </c>
      <c r="D21" s="72" t="s">
        <v>299</v>
      </c>
      <c r="E21" s="73" t="s">
        <v>64</v>
      </c>
      <c r="F21" s="73" t="s">
        <v>300</v>
      </c>
      <c r="G21" s="73" t="s">
        <v>66</v>
      </c>
      <c r="H21" s="74">
        <v>60</v>
      </c>
      <c r="I21" s="74">
        <v>1470</v>
      </c>
      <c r="J21" s="81" t="str">
        <f>_xlfn.XLOOKUP(F21,'GET list - For info'!C:C,'GET list - For info'!E:E)</f>
        <v>No</v>
      </c>
      <c r="L21" s="71" t="s">
        <v>94</v>
      </c>
      <c r="M21">
        <f t="shared" si="0"/>
        <v>13</v>
      </c>
    </row>
    <row r="22" spans="2:13" ht="14.5" x14ac:dyDescent="0.35">
      <c r="B22" s="71" t="s">
        <v>285</v>
      </c>
      <c r="C22" s="71" t="s">
        <v>97</v>
      </c>
      <c r="D22" s="72" t="s">
        <v>301</v>
      </c>
      <c r="E22" s="73" t="s">
        <v>64</v>
      </c>
      <c r="F22" s="73" t="s">
        <v>302</v>
      </c>
      <c r="G22" s="73" t="s">
        <v>64</v>
      </c>
      <c r="H22" s="74">
        <v>140</v>
      </c>
      <c r="I22" s="74">
        <v>1470</v>
      </c>
      <c r="J22" s="81" t="str">
        <f>_xlfn.XLOOKUP(F22,'GET list - For info'!C:C,'GET list - For info'!E:E)</f>
        <v>Yes</v>
      </c>
      <c r="L22" s="71" t="s">
        <v>116</v>
      </c>
      <c r="M22">
        <f t="shared" si="0"/>
        <v>17</v>
      </c>
    </row>
    <row r="23" spans="2:13" ht="14.5" x14ac:dyDescent="0.35">
      <c r="B23" s="71" t="s">
        <v>285</v>
      </c>
      <c r="C23" s="71" t="s">
        <v>97</v>
      </c>
      <c r="D23" s="72" t="s">
        <v>303</v>
      </c>
      <c r="E23" s="73" t="s">
        <v>64</v>
      </c>
      <c r="F23" s="73" t="s">
        <v>304</v>
      </c>
      <c r="G23" s="73" t="s">
        <v>66</v>
      </c>
      <c r="H23" s="74">
        <v>60</v>
      </c>
      <c r="I23" s="74">
        <v>1470</v>
      </c>
      <c r="J23" s="81" t="str">
        <f>_xlfn.XLOOKUP(F23,'GET list - For info'!C:C,'GET list - For info'!E:E)</f>
        <v>No</v>
      </c>
      <c r="L23" s="71" t="s">
        <v>110</v>
      </c>
      <c r="M23">
        <f t="shared" si="0"/>
        <v>2</v>
      </c>
    </row>
    <row r="24" spans="2:13" ht="15.5" x14ac:dyDescent="0.35">
      <c r="B24" s="71" t="s">
        <v>285</v>
      </c>
      <c r="C24" s="71" t="s">
        <v>97</v>
      </c>
      <c r="D24" s="72" t="s">
        <v>305</v>
      </c>
      <c r="E24" s="73" t="s">
        <v>64</v>
      </c>
      <c r="F24" s="75" t="s">
        <v>306</v>
      </c>
      <c r="G24" s="73" t="s">
        <v>66</v>
      </c>
      <c r="H24" s="74">
        <v>240</v>
      </c>
      <c r="I24" s="74">
        <v>1470</v>
      </c>
      <c r="J24" s="81" t="str">
        <f>_xlfn.XLOOKUP(F24,'GET list - For info'!C:C,'GET list - For info'!E:E)</f>
        <v>Yes</v>
      </c>
      <c r="L24" s="71" t="s">
        <v>100</v>
      </c>
      <c r="M24">
        <f t="shared" si="0"/>
        <v>13</v>
      </c>
    </row>
    <row r="25" spans="2:13" ht="15.5" x14ac:dyDescent="0.35">
      <c r="B25" s="71" t="s">
        <v>285</v>
      </c>
      <c r="C25" s="71" t="s">
        <v>97</v>
      </c>
      <c r="D25" s="72" t="s">
        <v>307</v>
      </c>
      <c r="E25" s="73" t="s">
        <v>64</v>
      </c>
      <c r="F25" s="75" t="s">
        <v>308</v>
      </c>
      <c r="G25" s="73" t="s">
        <v>66</v>
      </c>
      <c r="H25" s="74">
        <v>60</v>
      </c>
      <c r="I25" s="74">
        <v>1470</v>
      </c>
      <c r="J25" s="81" t="str">
        <f>_xlfn.XLOOKUP(F25,'GET list - For info'!C:C,'GET list - For info'!E:E)</f>
        <v>No</v>
      </c>
      <c r="L25" s="71" t="s">
        <v>106</v>
      </c>
      <c r="M25">
        <f t="shared" si="0"/>
        <v>12</v>
      </c>
    </row>
    <row r="26" spans="2:13" ht="15.5" x14ac:dyDescent="0.35">
      <c r="B26" s="71" t="s">
        <v>285</v>
      </c>
      <c r="C26" s="71" t="s">
        <v>97</v>
      </c>
      <c r="D26" s="72" t="s">
        <v>309</v>
      </c>
      <c r="E26" s="73" t="s">
        <v>64</v>
      </c>
      <c r="F26" s="75" t="s">
        <v>310</v>
      </c>
      <c r="G26" s="73" t="s">
        <v>66</v>
      </c>
      <c r="H26" s="74">
        <v>60</v>
      </c>
      <c r="I26" s="74">
        <v>1470</v>
      </c>
      <c r="J26" s="81" t="str">
        <f>_xlfn.XLOOKUP(F26,'GET list - For info'!C:C,'GET list - For info'!E:E)</f>
        <v>No</v>
      </c>
      <c r="L26" s="116" t="s">
        <v>1758</v>
      </c>
      <c r="M26">
        <f t="shared" si="0"/>
        <v>4</v>
      </c>
    </row>
    <row r="27" spans="2:13" ht="15.5" x14ac:dyDescent="0.35">
      <c r="B27" s="71" t="s">
        <v>285</v>
      </c>
      <c r="C27" s="71" t="s">
        <v>97</v>
      </c>
      <c r="D27" s="72" t="s">
        <v>311</v>
      </c>
      <c r="E27" s="73" t="s">
        <v>64</v>
      </c>
      <c r="F27" s="76" t="s">
        <v>312</v>
      </c>
      <c r="G27" s="73" t="s">
        <v>66</v>
      </c>
      <c r="H27" s="74">
        <v>140</v>
      </c>
      <c r="I27" s="74">
        <v>1470</v>
      </c>
      <c r="J27" s="81" t="str">
        <f>_xlfn.XLOOKUP(F27,'GET list - For info'!C:C,'GET list - For info'!E:E)</f>
        <v>No</v>
      </c>
    </row>
    <row r="28" spans="2:13" ht="15.5" x14ac:dyDescent="0.35">
      <c r="B28" s="71" t="s">
        <v>285</v>
      </c>
      <c r="C28" s="71" t="s">
        <v>97</v>
      </c>
      <c r="D28" s="72" t="s">
        <v>313</v>
      </c>
      <c r="E28" s="73" t="s">
        <v>64</v>
      </c>
      <c r="F28" s="75" t="s">
        <v>314</v>
      </c>
      <c r="G28" s="73" t="s">
        <v>64</v>
      </c>
      <c r="H28" s="74">
        <v>60</v>
      </c>
      <c r="I28" s="74">
        <v>1470</v>
      </c>
      <c r="J28" s="81" t="str">
        <f>_xlfn.XLOOKUP(F28,'GET list - For info'!C:C,'GET list - For info'!E:E)</f>
        <v>No</v>
      </c>
    </row>
    <row r="29" spans="2:13" ht="15.5" x14ac:dyDescent="0.35">
      <c r="B29" s="71" t="s">
        <v>285</v>
      </c>
      <c r="C29" s="71" t="s">
        <v>97</v>
      </c>
      <c r="D29" s="72" t="s">
        <v>315</v>
      </c>
      <c r="E29" s="73" t="s">
        <v>64</v>
      </c>
      <c r="F29" s="75" t="s">
        <v>316</v>
      </c>
      <c r="G29" s="73" t="s">
        <v>64</v>
      </c>
      <c r="H29" s="74">
        <v>30</v>
      </c>
      <c r="I29" s="74">
        <v>1470</v>
      </c>
      <c r="J29" s="81" t="str">
        <f>_xlfn.XLOOKUP(F29,'GET list - For info'!C:C,'GET list - For info'!E:E)</f>
        <v>No</v>
      </c>
    </row>
    <row r="30" spans="2:13" ht="15.5" x14ac:dyDescent="0.35">
      <c r="B30" s="71" t="s">
        <v>285</v>
      </c>
      <c r="C30" s="71" t="s">
        <v>97</v>
      </c>
      <c r="D30" s="72" t="s">
        <v>317</v>
      </c>
      <c r="E30" s="73" t="s">
        <v>64</v>
      </c>
      <c r="F30" s="75" t="s">
        <v>318</v>
      </c>
      <c r="G30" s="73" t="s">
        <v>66</v>
      </c>
      <c r="H30" s="74">
        <v>60</v>
      </c>
      <c r="I30" s="74">
        <v>1470</v>
      </c>
      <c r="J30" s="81" t="str">
        <f>_xlfn.XLOOKUP(F30,'GET list - For info'!C:C,'GET list - For info'!E:E)</f>
        <v>No</v>
      </c>
    </row>
    <row r="31" spans="2:13" ht="14.5" x14ac:dyDescent="0.35">
      <c r="B31" s="71" t="s">
        <v>134</v>
      </c>
      <c r="C31" s="71" t="s">
        <v>78</v>
      </c>
      <c r="D31" s="72" t="s">
        <v>135</v>
      </c>
      <c r="E31" s="73" t="s">
        <v>64</v>
      </c>
      <c r="F31" s="73" t="s">
        <v>136</v>
      </c>
      <c r="G31" s="73" t="s">
        <v>64</v>
      </c>
      <c r="H31" s="74">
        <v>60</v>
      </c>
      <c r="I31" s="74">
        <v>1460</v>
      </c>
      <c r="J31" s="81" t="str">
        <f>_xlfn.XLOOKUP(F31,'GET list - For info'!C:C,'GET list - For info'!E:E)</f>
        <v>No</v>
      </c>
    </row>
    <row r="32" spans="2:13" ht="14.5" x14ac:dyDescent="0.35">
      <c r="B32" s="71" t="s">
        <v>134</v>
      </c>
      <c r="C32" s="71" t="s">
        <v>78</v>
      </c>
      <c r="D32" s="72" t="s">
        <v>137</v>
      </c>
      <c r="E32" s="73" t="s">
        <v>64</v>
      </c>
      <c r="F32" s="73" t="s">
        <v>138</v>
      </c>
      <c r="G32" s="73" t="s">
        <v>64</v>
      </c>
      <c r="H32" s="74">
        <v>140</v>
      </c>
      <c r="I32" s="74">
        <v>1460</v>
      </c>
      <c r="J32" s="81" t="str">
        <f>_xlfn.XLOOKUP(F32,'GET list - For info'!C:C,'GET list - For info'!E:E)</f>
        <v>No</v>
      </c>
    </row>
    <row r="33" spans="2:10" ht="14.5" x14ac:dyDescent="0.35">
      <c r="B33" s="71" t="s">
        <v>134</v>
      </c>
      <c r="C33" s="71" t="s">
        <v>78</v>
      </c>
      <c r="D33" s="72" t="s">
        <v>139</v>
      </c>
      <c r="E33" s="73" t="s">
        <v>64</v>
      </c>
      <c r="F33" s="73" t="s">
        <v>140</v>
      </c>
      <c r="G33" s="73" t="s">
        <v>64</v>
      </c>
      <c r="H33" s="74">
        <v>140</v>
      </c>
      <c r="I33" s="74">
        <v>1460</v>
      </c>
      <c r="J33" s="81" t="str">
        <f>_xlfn.XLOOKUP(F33,'GET list - For info'!C:C,'GET list - For info'!E:E)</f>
        <v>No</v>
      </c>
    </row>
    <row r="34" spans="2:10" ht="14.5" x14ac:dyDescent="0.35">
      <c r="B34" s="71" t="s">
        <v>134</v>
      </c>
      <c r="C34" s="71" t="s">
        <v>78</v>
      </c>
      <c r="D34" s="72" t="s">
        <v>141</v>
      </c>
      <c r="E34" s="73" t="s">
        <v>64</v>
      </c>
      <c r="F34" s="73" t="s">
        <v>142</v>
      </c>
      <c r="G34" s="73" t="s">
        <v>64</v>
      </c>
      <c r="H34" s="74">
        <v>140</v>
      </c>
      <c r="I34" s="74">
        <v>1460</v>
      </c>
      <c r="J34" s="81" t="str">
        <f>_xlfn.XLOOKUP(F34,'GET list - For info'!C:C,'GET list - For info'!E:E)</f>
        <v>No</v>
      </c>
    </row>
    <row r="35" spans="2:10" ht="14.5" x14ac:dyDescent="0.35">
      <c r="B35" s="71" t="s">
        <v>134</v>
      </c>
      <c r="C35" s="71" t="s">
        <v>78</v>
      </c>
      <c r="D35" s="72" t="s">
        <v>143</v>
      </c>
      <c r="E35" s="73" t="s">
        <v>64</v>
      </c>
      <c r="F35" s="73" t="s">
        <v>144</v>
      </c>
      <c r="G35" s="73" t="s">
        <v>64</v>
      </c>
      <c r="H35" s="74">
        <v>140</v>
      </c>
      <c r="I35" s="74">
        <v>1460</v>
      </c>
      <c r="J35" s="81" t="str">
        <f>_xlfn.XLOOKUP(F35,'GET list - For info'!C:C,'GET list - For info'!E:E)</f>
        <v>No</v>
      </c>
    </row>
    <row r="36" spans="2:10" ht="14.5" x14ac:dyDescent="0.35">
      <c r="B36" s="71" t="s">
        <v>134</v>
      </c>
      <c r="C36" s="71" t="s">
        <v>78</v>
      </c>
      <c r="D36" s="72" t="s">
        <v>145</v>
      </c>
      <c r="E36" s="73" t="s">
        <v>64</v>
      </c>
      <c r="F36" s="73" t="s">
        <v>71</v>
      </c>
      <c r="G36" s="73" t="s">
        <v>64</v>
      </c>
      <c r="H36" s="74">
        <v>140</v>
      </c>
      <c r="I36" s="74">
        <v>1460</v>
      </c>
      <c r="J36" s="81" t="str">
        <f>_xlfn.XLOOKUP(F36,'GET list - For info'!C:C,'GET list - For info'!E:E)</f>
        <v>No</v>
      </c>
    </row>
    <row r="37" spans="2:10" ht="14.5" x14ac:dyDescent="0.35">
      <c r="B37" s="71" t="s">
        <v>134</v>
      </c>
      <c r="C37" s="71" t="s">
        <v>78</v>
      </c>
      <c r="D37" s="72" t="s">
        <v>146</v>
      </c>
      <c r="E37" s="73" t="s">
        <v>64</v>
      </c>
      <c r="F37" s="73" t="s">
        <v>147</v>
      </c>
      <c r="G37" s="73" t="s">
        <v>64</v>
      </c>
      <c r="H37" s="74">
        <v>140</v>
      </c>
      <c r="I37" s="74">
        <v>1460</v>
      </c>
      <c r="J37" s="81" t="str">
        <f>_xlfn.XLOOKUP(F37,'GET list - For info'!C:C,'GET list - For info'!E:E)</f>
        <v>No</v>
      </c>
    </row>
    <row r="38" spans="2:10" ht="14.5" x14ac:dyDescent="0.35">
      <c r="B38" s="71" t="s">
        <v>134</v>
      </c>
      <c r="C38" s="71" t="s">
        <v>78</v>
      </c>
      <c r="D38" s="72" t="s">
        <v>148</v>
      </c>
      <c r="E38" s="73" t="s">
        <v>64</v>
      </c>
      <c r="F38" s="73" t="s">
        <v>149</v>
      </c>
      <c r="G38" s="73" t="s">
        <v>64</v>
      </c>
      <c r="H38" s="74">
        <v>140</v>
      </c>
      <c r="I38" s="74">
        <v>1460</v>
      </c>
      <c r="J38" s="81" t="str">
        <f>_xlfn.XLOOKUP(F38,'GET list - For info'!C:C,'GET list - For info'!E:E)</f>
        <v>No</v>
      </c>
    </row>
    <row r="39" spans="2:10" ht="14.5" x14ac:dyDescent="0.35">
      <c r="B39" s="71" t="s">
        <v>134</v>
      </c>
      <c r="C39" s="71" t="s">
        <v>78</v>
      </c>
      <c r="D39" s="72" t="s">
        <v>150</v>
      </c>
      <c r="E39" s="73" t="s">
        <v>64</v>
      </c>
      <c r="F39" s="73" t="s">
        <v>151</v>
      </c>
      <c r="G39" s="73" t="s">
        <v>64</v>
      </c>
      <c r="H39" s="74">
        <v>140</v>
      </c>
      <c r="I39" s="74">
        <v>1460</v>
      </c>
      <c r="J39" s="81" t="str">
        <f>_xlfn.XLOOKUP(F39,'GET list - For info'!C:C,'GET list - For info'!E:E)</f>
        <v>No</v>
      </c>
    </row>
    <row r="40" spans="2:10" ht="14.5" x14ac:dyDescent="0.35">
      <c r="B40" s="71" t="s">
        <v>134</v>
      </c>
      <c r="C40" s="71" t="s">
        <v>78</v>
      </c>
      <c r="D40" s="72" t="s">
        <v>152</v>
      </c>
      <c r="E40" s="73" t="s">
        <v>64</v>
      </c>
      <c r="F40" s="73" t="s">
        <v>153</v>
      </c>
      <c r="G40" s="73" t="s">
        <v>64</v>
      </c>
      <c r="H40" s="74">
        <v>140</v>
      </c>
      <c r="I40" s="74">
        <v>1460</v>
      </c>
      <c r="J40" s="81" t="str">
        <f>_xlfn.XLOOKUP(F40,'GET list - For info'!C:C,'GET list - For info'!E:E)</f>
        <v>No</v>
      </c>
    </row>
    <row r="41" spans="2:10" ht="14.5" x14ac:dyDescent="0.35">
      <c r="B41" s="71" t="s">
        <v>134</v>
      </c>
      <c r="C41" s="71" t="s">
        <v>78</v>
      </c>
      <c r="D41" s="72" t="s">
        <v>154</v>
      </c>
      <c r="E41" s="73" t="s">
        <v>64</v>
      </c>
      <c r="F41" s="73" t="s">
        <v>155</v>
      </c>
      <c r="G41" s="73" t="s">
        <v>64</v>
      </c>
      <c r="H41" s="74">
        <v>140</v>
      </c>
      <c r="I41" s="74">
        <v>1460</v>
      </c>
      <c r="J41" s="81" t="str">
        <f>_xlfn.XLOOKUP(F41,'GET list - For info'!C:C,'GET list - For info'!E:E)</f>
        <v>No</v>
      </c>
    </row>
    <row r="42" spans="2:10" ht="14.5" x14ac:dyDescent="0.35">
      <c r="B42" s="71" t="s">
        <v>386</v>
      </c>
      <c r="C42" s="71" t="s">
        <v>109</v>
      </c>
      <c r="D42" s="72" t="s">
        <v>387</v>
      </c>
      <c r="E42" s="73" t="s">
        <v>64</v>
      </c>
      <c r="F42" s="73" t="s">
        <v>388</v>
      </c>
      <c r="G42" s="73" t="s">
        <v>64</v>
      </c>
      <c r="H42" s="74">
        <v>60</v>
      </c>
      <c r="I42" s="74">
        <v>500</v>
      </c>
      <c r="J42" s="81" t="str">
        <f>_xlfn.XLOOKUP(F42,'GET list - For info'!C:C,'GET list - For info'!E:E)</f>
        <v>No</v>
      </c>
    </row>
    <row r="43" spans="2:10" ht="14.5" x14ac:dyDescent="0.35">
      <c r="B43" s="71" t="s">
        <v>386</v>
      </c>
      <c r="C43" s="71" t="s">
        <v>109</v>
      </c>
      <c r="D43" s="72" t="s">
        <v>389</v>
      </c>
      <c r="E43" s="73" t="s">
        <v>64</v>
      </c>
      <c r="F43" s="73" t="s">
        <v>390</v>
      </c>
      <c r="G43" s="73" t="s">
        <v>64</v>
      </c>
      <c r="H43" s="74">
        <v>60</v>
      </c>
      <c r="I43" s="74">
        <v>500</v>
      </c>
      <c r="J43" s="81" t="str">
        <f>_xlfn.XLOOKUP(F43,'GET list - For info'!C:C,'GET list - For info'!E:E)</f>
        <v>No</v>
      </c>
    </row>
    <row r="44" spans="2:10" ht="14.5" x14ac:dyDescent="0.35">
      <c r="B44" s="71" t="s">
        <v>386</v>
      </c>
      <c r="C44" s="71" t="s">
        <v>109</v>
      </c>
      <c r="D44" s="72" t="s">
        <v>391</v>
      </c>
      <c r="E44" s="73" t="s">
        <v>64</v>
      </c>
      <c r="F44" s="73" t="s">
        <v>392</v>
      </c>
      <c r="G44" s="73" t="s">
        <v>64</v>
      </c>
      <c r="H44" s="74">
        <v>140</v>
      </c>
      <c r="I44" s="74">
        <v>500</v>
      </c>
      <c r="J44" s="81" t="str">
        <f>_xlfn.XLOOKUP(F44,'GET list - For info'!C:C,'GET list - For info'!E:E)</f>
        <v>No</v>
      </c>
    </row>
    <row r="45" spans="2:10" ht="14.5" x14ac:dyDescent="0.35">
      <c r="B45" s="71" t="s">
        <v>386</v>
      </c>
      <c r="C45" s="71" t="s">
        <v>109</v>
      </c>
      <c r="D45" s="72" t="s">
        <v>393</v>
      </c>
      <c r="E45" s="73" t="s">
        <v>64</v>
      </c>
      <c r="F45" s="73" t="s">
        <v>394</v>
      </c>
      <c r="G45" s="73" t="s">
        <v>64</v>
      </c>
      <c r="H45" s="74">
        <v>60</v>
      </c>
      <c r="I45" s="74">
        <v>500</v>
      </c>
      <c r="J45" s="81" t="str">
        <f>_xlfn.XLOOKUP(F45,'GET list - For info'!C:C,'GET list - For info'!E:E)</f>
        <v>No</v>
      </c>
    </row>
    <row r="46" spans="2:10" ht="14.5" x14ac:dyDescent="0.35">
      <c r="B46" s="71" t="s">
        <v>386</v>
      </c>
      <c r="C46" s="71" t="s">
        <v>109</v>
      </c>
      <c r="D46" s="72" t="s">
        <v>395</v>
      </c>
      <c r="E46" s="73" t="s">
        <v>64</v>
      </c>
      <c r="F46" s="73" t="s">
        <v>396</v>
      </c>
      <c r="G46" s="73" t="s">
        <v>64</v>
      </c>
      <c r="H46" s="74">
        <v>60</v>
      </c>
      <c r="I46" s="74">
        <v>500</v>
      </c>
      <c r="J46" s="81" t="str">
        <f>_xlfn.XLOOKUP(F46,'GET list - For info'!C:C,'GET list - For info'!E:E)</f>
        <v>No</v>
      </c>
    </row>
    <row r="47" spans="2:10" ht="14.5" x14ac:dyDescent="0.35">
      <c r="B47" s="71" t="s">
        <v>386</v>
      </c>
      <c r="C47" s="71" t="s">
        <v>109</v>
      </c>
      <c r="D47" s="72" t="s">
        <v>397</v>
      </c>
      <c r="E47" s="73" t="s">
        <v>64</v>
      </c>
      <c r="F47" s="73" t="s">
        <v>398</v>
      </c>
      <c r="G47" s="73" t="s">
        <v>64</v>
      </c>
      <c r="H47" s="74">
        <v>60</v>
      </c>
      <c r="I47" s="74">
        <v>500</v>
      </c>
      <c r="J47" s="81" t="str">
        <f>_xlfn.XLOOKUP(F47,'GET list - For info'!C:C,'GET list - For info'!E:E)</f>
        <v>No</v>
      </c>
    </row>
    <row r="48" spans="2:10" ht="14.5" x14ac:dyDescent="0.35">
      <c r="B48" s="71" t="s">
        <v>386</v>
      </c>
      <c r="C48" s="71" t="s">
        <v>109</v>
      </c>
      <c r="D48" s="72" t="s">
        <v>399</v>
      </c>
      <c r="E48" s="73" t="s">
        <v>64</v>
      </c>
      <c r="F48" s="73" t="s">
        <v>400</v>
      </c>
      <c r="G48" s="73" t="s">
        <v>64</v>
      </c>
      <c r="H48" s="74">
        <v>60</v>
      </c>
      <c r="I48" s="74">
        <v>500</v>
      </c>
      <c r="J48" s="81" t="str">
        <f>_xlfn.XLOOKUP(F48,'GET list - For info'!C:C,'GET list - For info'!E:E)</f>
        <v>No</v>
      </c>
    </row>
    <row r="49" spans="2:10" ht="14.5" x14ac:dyDescent="0.35">
      <c r="B49" s="71" t="s">
        <v>88</v>
      </c>
      <c r="C49" s="71" t="s">
        <v>69</v>
      </c>
      <c r="D49" s="71" t="s">
        <v>89</v>
      </c>
      <c r="E49" s="73" t="s">
        <v>64</v>
      </c>
      <c r="F49" s="73" t="s">
        <v>90</v>
      </c>
      <c r="G49" s="73" t="s">
        <v>64</v>
      </c>
      <c r="H49" s="74">
        <v>60</v>
      </c>
      <c r="I49" s="74">
        <v>1000</v>
      </c>
      <c r="J49" s="81" t="str">
        <f>_xlfn.XLOOKUP(F49,'GET list - For info'!C:C,'GET list - For info'!E:E)</f>
        <v>No</v>
      </c>
    </row>
    <row r="50" spans="2:10" ht="14.5" x14ac:dyDescent="0.35">
      <c r="B50" s="71" t="s">
        <v>88</v>
      </c>
      <c r="C50" s="71" t="s">
        <v>69</v>
      </c>
      <c r="D50" s="71" t="s">
        <v>92</v>
      </c>
      <c r="E50" s="73" t="s">
        <v>64</v>
      </c>
      <c r="F50" s="73" t="s">
        <v>93</v>
      </c>
      <c r="G50" s="73" t="s">
        <v>64</v>
      </c>
      <c r="H50" s="74">
        <v>240</v>
      </c>
      <c r="I50" s="74">
        <v>1000</v>
      </c>
      <c r="J50" s="81" t="str">
        <f>_xlfn.XLOOKUP(F50,'GET list - For info'!C:C,'GET list - For info'!E:E)</f>
        <v>No</v>
      </c>
    </row>
    <row r="51" spans="2:10" ht="14.5" x14ac:dyDescent="0.35">
      <c r="B51" s="71" t="s">
        <v>88</v>
      </c>
      <c r="C51" s="71" t="s">
        <v>69</v>
      </c>
      <c r="D51" s="71" t="s">
        <v>95</v>
      </c>
      <c r="E51" s="73" t="s">
        <v>64</v>
      </c>
      <c r="F51" s="73" t="s">
        <v>96</v>
      </c>
      <c r="G51" s="73" t="s">
        <v>64</v>
      </c>
      <c r="H51" s="74">
        <v>140</v>
      </c>
      <c r="I51" s="74">
        <v>1000</v>
      </c>
      <c r="J51" s="81" t="str">
        <f>_xlfn.XLOOKUP(F51,'GET list - For info'!C:C,'GET list - For info'!E:E)</f>
        <v>No</v>
      </c>
    </row>
    <row r="52" spans="2:10" ht="14.5" x14ac:dyDescent="0.35">
      <c r="B52" s="71" t="s">
        <v>88</v>
      </c>
      <c r="C52" s="71" t="s">
        <v>69</v>
      </c>
      <c r="D52" s="71" t="s">
        <v>98</v>
      </c>
      <c r="E52" s="73" t="s">
        <v>64</v>
      </c>
      <c r="F52" s="73" t="s">
        <v>99</v>
      </c>
      <c r="G52" s="73" t="s">
        <v>64</v>
      </c>
      <c r="H52" s="74">
        <v>140</v>
      </c>
      <c r="I52" s="74">
        <v>1000</v>
      </c>
      <c r="J52" s="81" t="str">
        <f>_xlfn.XLOOKUP(F52,'GET list - For info'!C:C,'GET list - For info'!E:E)</f>
        <v>No</v>
      </c>
    </row>
    <row r="53" spans="2:10" ht="14.5" x14ac:dyDescent="0.35">
      <c r="B53" s="71" t="s">
        <v>88</v>
      </c>
      <c r="C53" s="71" t="s">
        <v>69</v>
      </c>
      <c r="D53" s="71" t="s">
        <v>101</v>
      </c>
      <c r="E53" s="73" t="s">
        <v>64</v>
      </c>
      <c r="F53" s="73" t="s">
        <v>102</v>
      </c>
      <c r="G53" s="73" t="s">
        <v>64</v>
      </c>
      <c r="H53" s="74">
        <v>140</v>
      </c>
      <c r="I53" s="74">
        <v>1000</v>
      </c>
      <c r="J53" s="81" t="str">
        <f>_xlfn.XLOOKUP(F53,'GET list - For info'!C:C,'GET list - For info'!E:E)</f>
        <v>No</v>
      </c>
    </row>
    <row r="54" spans="2:10" ht="14.5" x14ac:dyDescent="0.35">
      <c r="B54" s="71" t="s">
        <v>88</v>
      </c>
      <c r="C54" s="71" t="s">
        <v>69</v>
      </c>
      <c r="D54" s="71" t="s">
        <v>104</v>
      </c>
      <c r="E54" s="73" t="s">
        <v>64</v>
      </c>
      <c r="F54" s="73" t="s">
        <v>105</v>
      </c>
      <c r="G54" s="73" t="s">
        <v>64</v>
      </c>
      <c r="H54" s="74">
        <v>140</v>
      </c>
      <c r="I54" s="74">
        <v>1000</v>
      </c>
      <c r="J54" s="81" t="str">
        <f>_xlfn.XLOOKUP(F54,'GET list - For info'!C:C,'GET list - For info'!E:E)</f>
        <v>No</v>
      </c>
    </row>
    <row r="55" spans="2:10" ht="14.5" x14ac:dyDescent="0.35">
      <c r="B55" s="71" t="s">
        <v>88</v>
      </c>
      <c r="C55" s="71" t="s">
        <v>69</v>
      </c>
      <c r="D55" s="71" t="s">
        <v>107</v>
      </c>
      <c r="E55" s="73" t="s">
        <v>64</v>
      </c>
      <c r="F55" s="73" t="s">
        <v>108</v>
      </c>
      <c r="G55" s="73" t="s">
        <v>64</v>
      </c>
      <c r="H55" s="74">
        <v>140</v>
      </c>
      <c r="I55" s="74">
        <v>1000</v>
      </c>
      <c r="J55" s="81" t="str">
        <f>_xlfn.XLOOKUP(F55,'GET list - For info'!C:C,'GET list - For info'!E:E)</f>
        <v>No</v>
      </c>
    </row>
    <row r="56" spans="2:10" ht="14.5" x14ac:dyDescent="0.35">
      <c r="B56" s="71" t="s">
        <v>88</v>
      </c>
      <c r="C56" s="71" t="s">
        <v>72</v>
      </c>
      <c r="D56" s="71" t="s">
        <v>89</v>
      </c>
      <c r="E56" s="73" t="s">
        <v>64</v>
      </c>
      <c r="F56" s="73" t="s">
        <v>90</v>
      </c>
      <c r="G56" s="73" t="s">
        <v>64</v>
      </c>
      <c r="H56" s="74">
        <v>60</v>
      </c>
      <c r="I56" s="74">
        <v>760</v>
      </c>
      <c r="J56" s="81" t="str">
        <f>_xlfn.XLOOKUP(F56,'GET list - For info'!C:C,'GET list - For info'!E:E)</f>
        <v>No</v>
      </c>
    </row>
    <row r="57" spans="2:10" ht="14.5" x14ac:dyDescent="0.35">
      <c r="B57" s="71" t="s">
        <v>88</v>
      </c>
      <c r="C57" s="71" t="s">
        <v>72</v>
      </c>
      <c r="D57" s="71" t="s">
        <v>111</v>
      </c>
      <c r="E57" s="73" t="s">
        <v>64</v>
      </c>
      <c r="F57" s="73" t="s">
        <v>112</v>
      </c>
      <c r="G57" s="73" t="s">
        <v>64</v>
      </c>
      <c r="H57" s="74">
        <v>140</v>
      </c>
      <c r="I57" s="74">
        <v>760</v>
      </c>
      <c r="J57" s="81" t="str">
        <f>_xlfn.XLOOKUP(F57,'GET list - For info'!C:C,'GET list - For info'!E:E)</f>
        <v>No</v>
      </c>
    </row>
    <row r="58" spans="2:10" ht="14.5" x14ac:dyDescent="0.35">
      <c r="B58" s="71" t="s">
        <v>88</v>
      </c>
      <c r="C58" s="71" t="s">
        <v>72</v>
      </c>
      <c r="D58" s="71" t="s">
        <v>114</v>
      </c>
      <c r="E58" s="73" t="s">
        <v>64</v>
      </c>
      <c r="F58" s="73" t="s">
        <v>115</v>
      </c>
      <c r="G58" s="73" t="s">
        <v>64</v>
      </c>
      <c r="H58" s="74">
        <v>140</v>
      </c>
      <c r="I58" s="74">
        <v>760</v>
      </c>
      <c r="J58" s="81" t="str">
        <f>_xlfn.XLOOKUP(F58,'GET list - For info'!C:C,'GET list - For info'!E:E)</f>
        <v>No</v>
      </c>
    </row>
    <row r="59" spans="2:10" ht="14.5" x14ac:dyDescent="0.35">
      <c r="B59" s="71" t="s">
        <v>88</v>
      </c>
      <c r="C59" s="71" t="s">
        <v>72</v>
      </c>
      <c r="D59" s="71" t="s">
        <v>117</v>
      </c>
      <c r="E59" s="73" t="s">
        <v>64</v>
      </c>
      <c r="F59" s="73" t="s">
        <v>118</v>
      </c>
      <c r="G59" s="73" t="s">
        <v>64</v>
      </c>
      <c r="H59" s="74">
        <v>140</v>
      </c>
      <c r="I59" s="74">
        <v>760</v>
      </c>
      <c r="J59" s="81" t="str">
        <f>_xlfn.XLOOKUP(F59,'GET list - For info'!C:C,'GET list - For info'!E:E)</f>
        <v>No</v>
      </c>
    </row>
    <row r="60" spans="2:10" ht="14.5" x14ac:dyDescent="0.35">
      <c r="B60" s="71" t="s">
        <v>88</v>
      </c>
      <c r="C60" s="71" t="s">
        <v>72</v>
      </c>
      <c r="D60" s="71" t="s">
        <v>120</v>
      </c>
      <c r="E60" s="73" t="s">
        <v>64</v>
      </c>
      <c r="F60" s="73" t="s">
        <v>121</v>
      </c>
      <c r="G60" s="73" t="s">
        <v>64</v>
      </c>
      <c r="H60" s="74">
        <v>140</v>
      </c>
      <c r="I60" s="74">
        <v>760</v>
      </c>
      <c r="J60" s="81" t="str">
        <f>_xlfn.XLOOKUP(F60,'GET list - For info'!C:C,'GET list - For info'!E:E)</f>
        <v>No</v>
      </c>
    </row>
    <row r="61" spans="2:10" ht="14.5" x14ac:dyDescent="0.35">
      <c r="B61" s="71" t="s">
        <v>88</v>
      </c>
      <c r="C61" s="71" t="s">
        <v>72</v>
      </c>
      <c r="D61" s="71" t="s">
        <v>122</v>
      </c>
      <c r="E61" s="73" t="s">
        <v>64</v>
      </c>
      <c r="F61" s="73" t="s">
        <v>123</v>
      </c>
      <c r="G61" s="73" t="s">
        <v>64</v>
      </c>
      <c r="H61" s="74">
        <v>140</v>
      </c>
      <c r="I61" s="74">
        <v>760</v>
      </c>
      <c r="J61" s="81" t="str">
        <f>_xlfn.XLOOKUP(F61,'GET list - For info'!C:C,'GET list - For info'!E:E)</f>
        <v>No</v>
      </c>
    </row>
    <row r="62" spans="2:10" ht="14.5" x14ac:dyDescent="0.35">
      <c r="B62" s="71" t="s">
        <v>88</v>
      </c>
      <c r="C62" s="71" t="s">
        <v>75</v>
      </c>
      <c r="D62" s="71" t="s">
        <v>89</v>
      </c>
      <c r="E62" s="73" t="s">
        <v>64</v>
      </c>
      <c r="F62" s="73" t="s">
        <v>90</v>
      </c>
      <c r="G62" s="73" t="s">
        <v>64</v>
      </c>
      <c r="H62" s="74">
        <v>60</v>
      </c>
      <c r="I62" s="74">
        <v>620</v>
      </c>
      <c r="J62" s="81" t="str">
        <f>_xlfn.XLOOKUP(F62,'GET list - For info'!C:C,'GET list - For info'!E:E)</f>
        <v>No</v>
      </c>
    </row>
    <row r="63" spans="2:10" ht="14.5" x14ac:dyDescent="0.35">
      <c r="B63" s="71" t="s">
        <v>88</v>
      </c>
      <c r="C63" s="71" t="s">
        <v>75</v>
      </c>
      <c r="D63" s="71" t="s">
        <v>124</v>
      </c>
      <c r="E63" s="73" t="s">
        <v>64</v>
      </c>
      <c r="F63" s="73" t="s">
        <v>125</v>
      </c>
      <c r="G63" s="73" t="s">
        <v>64</v>
      </c>
      <c r="H63" s="74">
        <v>60</v>
      </c>
      <c r="I63" s="74">
        <v>620</v>
      </c>
      <c r="J63" s="81" t="str">
        <f>_xlfn.XLOOKUP(F63,'GET list - For info'!C:C,'GET list - For info'!E:E)</f>
        <v>No</v>
      </c>
    </row>
    <row r="64" spans="2:10" ht="14.5" x14ac:dyDescent="0.35">
      <c r="B64" s="71" t="s">
        <v>88</v>
      </c>
      <c r="C64" s="71" t="s">
        <v>75</v>
      </c>
      <c r="D64" s="71" t="s">
        <v>126</v>
      </c>
      <c r="E64" s="73" t="s">
        <v>64</v>
      </c>
      <c r="F64" s="73" t="s">
        <v>127</v>
      </c>
      <c r="G64" s="73" t="s">
        <v>64</v>
      </c>
      <c r="H64" s="74">
        <v>60</v>
      </c>
      <c r="I64" s="74">
        <v>620</v>
      </c>
      <c r="J64" s="81" t="str">
        <f>_xlfn.XLOOKUP(F64,'GET list - For info'!C:C,'GET list - For info'!E:E)</f>
        <v>No</v>
      </c>
    </row>
    <row r="65" spans="2:10" ht="14.5" x14ac:dyDescent="0.35">
      <c r="B65" s="71" t="s">
        <v>88</v>
      </c>
      <c r="C65" s="71" t="s">
        <v>75</v>
      </c>
      <c r="D65" s="71" t="s">
        <v>128</v>
      </c>
      <c r="E65" s="73" t="s">
        <v>64</v>
      </c>
      <c r="F65" s="73" t="s">
        <v>129</v>
      </c>
      <c r="G65" s="73" t="s">
        <v>64</v>
      </c>
      <c r="H65" s="74">
        <v>140</v>
      </c>
      <c r="I65" s="74">
        <v>620</v>
      </c>
      <c r="J65" s="81" t="str">
        <f>_xlfn.XLOOKUP(F65,'GET list - For info'!C:C,'GET list - For info'!E:E)</f>
        <v>No</v>
      </c>
    </row>
    <row r="66" spans="2:10" ht="14.5" x14ac:dyDescent="0.35">
      <c r="B66" s="71" t="s">
        <v>88</v>
      </c>
      <c r="C66" s="71" t="s">
        <v>75</v>
      </c>
      <c r="D66" s="71" t="s">
        <v>130</v>
      </c>
      <c r="E66" s="73" t="s">
        <v>64</v>
      </c>
      <c r="F66" s="73" t="s">
        <v>131</v>
      </c>
      <c r="G66" s="73" t="s">
        <v>64</v>
      </c>
      <c r="H66" s="74">
        <v>60</v>
      </c>
      <c r="I66" s="74">
        <v>620</v>
      </c>
      <c r="J66" s="81" t="str">
        <f>_xlfn.XLOOKUP(F66,'GET list - For info'!C:C,'GET list - For info'!E:E)</f>
        <v>No</v>
      </c>
    </row>
    <row r="67" spans="2:10" ht="14.5" x14ac:dyDescent="0.35">
      <c r="B67" s="71" t="s">
        <v>88</v>
      </c>
      <c r="C67" s="71" t="s">
        <v>75</v>
      </c>
      <c r="D67" s="71" t="s">
        <v>132</v>
      </c>
      <c r="E67" s="73" t="s">
        <v>64</v>
      </c>
      <c r="F67" s="73" t="s">
        <v>133</v>
      </c>
      <c r="G67" s="73" t="s">
        <v>64</v>
      </c>
      <c r="H67" s="74">
        <v>240</v>
      </c>
      <c r="I67" s="74">
        <v>620</v>
      </c>
      <c r="J67" s="81" t="str">
        <f>_xlfn.XLOOKUP(F67,'GET list - For info'!C:C,'GET list - For info'!E:E)</f>
        <v>No</v>
      </c>
    </row>
    <row r="68" spans="2:10" ht="14.5" x14ac:dyDescent="0.35">
      <c r="B68" s="71" t="s">
        <v>156</v>
      </c>
      <c r="C68" s="71" t="s">
        <v>81</v>
      </c>
      <c r="D68" s="71" t="s">
        <v>157</v>
      </c>
      <c r="E68" s="73" t="s">
        <v>64</v>
      </c>
      <c r="F68" s="73" t="s">
        <v>158</v>
      </c>
      <c r="G68" s="73" t="s">
        <v>64</v>
      </c>
      <c r="H68" s="74">
        <v>60</v>
      </c>
      <c r="I68" s="74">
        <v>940</v>
      </c>
      <c r="J68" s="81" t="str">
        <f>_xlfn.XLOOKUP(F68,'GET list - For info'!C:C,'GET list - For info'!E:E)</f>
        <v>No</v>
      </c>
    </row>
    <row r="69" spans="2:10" ht="14.5" x14ac:dyDescent="0.35">
      <c r="B69" s="71" t="s">
        <v>156</v>
      </c>
      <c r="C69" s="71" t="s">
        <v>81</v>
      </c>
      <c r="D69" s="71" t="s">
        <v>159</v>
      </c>
      <c r="E69" s="73" t="s">
        <v>64</v>
      </c>
      <c r="F69" s="73" t="s">
        <v>160</v>
      </c>
      <c r="G69" s="73" t="s">
        <v>64</v>
      </c>
      <c r="H69" s="74">
        <v>60</v>
      </c>
      <c r="I69" s="74">
        <v>940</v>
      </c>
      <c r="J69" s="81" t="str">
        <f>_xlfn.XLOOKUP(F69,'GET list - For info'!C:C,'GET list - For info'!E:E)</f>
        <v>No</v>
      </c>
    </row>
    <row r="70" spans="2:10" ht="14.5" x14ac:dyDescent="0.35">
      <c r="B70" s="71" t="s">
        <v>156</v>
      </c>
      <c r="C70" s="71" t="s">
        <v>81</v>
      </c>
      <c r="D70" s="72" t="s">
        <v>161</v>
      </c>
      <c r="E70" s="73" t="s">
        <v>64</v>
      </c>
      <c r="F70" s="73" t="s">
        <v>162</v>
      </c>
      <c r="G70" s="73" t="s">
        <v>64</v>
      </c>
      <c r="H70" s="74">
        <v>140</v>
      </c>
      <c r="I70" s="74">
        <v>940</v>
      </c>
      <c r="J70" s="81" t="str">
        <f>_xlfn.XLOOKUP(F70,'GET list - For info'!C:C,'GET list - For info'!E:E)</f>
        <v>No</v>
      </c>
    </row>
    <row r="71" spans="2:10" ht="14.5" x14ac:dyDescent="0.35">
      <c r="B71" s="71" t="s">
        <v>156</v>
      </c>
      <c r="C71" s="71" t="s">
        <v>81</v>
      </c>
      <c r="D71" s="72" t="s">
        <v>163</v>
      </c>
      <c r="E71" s="73" t="s">
        <v>64</v>
      </c>
      <c r="F71" s="73" t="s">
        <v>164</v>
      </c>
      <c r="G71" s="73" t="s">
        <v>64</v>
      </c>
      <c r="H71" s="74">
        <v>60</v>
      </c>
      <c r="I71" s="74">
        <v>940</v>
      </c>
      <c r="J71" s="81" t="str">
        <f>_xlfn.XLOOKUP(F71,'GET list - For info'!C:C,'GET list - For info'!E:E)</f>
        <v>No</v>
      </c>
    </row>
    <row r="72" spans="2:10" ht="14.5" x14ac:dyDescent="0.35">
      <c r="B72" s="71" t="s">
        <v>156</v>
      </c>
      <c r="C72" s="71" t="s">
        <v>81</v>
      </c>
      <c r="D72" s="72" t="s">
        <v>165</v>
      </c>
      <c r="E72" s="73" t="s">
        <v>64</v>
      </c>
      <c r="F72" s="73" t="s">
        <v>166</v>
      </c>
      <c r="G72" s="73" t="s">
        <v>64</v>
      </c>
      <c r="H72" s="74">
        <v>140</v>
      </c>
      <c r="I72" s="74">
        <v>940</v>
      </c>
      <c r="J72" s="81" t="str">
        <f>_xlfn.XLOOKUP(F72,'GET list - For info'!C:C,'GET list - For info'!E:E)</f>
        <v>No</v>
      </c>
    </row>
    <row r="73" spans="2:10" ht="14.5" x14ac:dyDescent="0.35">
      <c r="B73" s="71" t="s">
        <v>156</v>
      </c>
      <c r="C73" s="71" t="s">
        <v>81</v>
      </c>
      <c r="D73" s="72" t="s">
        <v>167</v>
      </c>
      <c r="E73" s="73" t="s">
        <v>64</v>
      </c>
      <c r="F73" s="73" t="s">
        <v>168</v>
      </c>
      <c r="G73" s="73" t="s">
        <v>64</v>
      </c>
      <c r="H73" s="74">
        <v>140</v>
      </c>
      <c r="I73" s="74">
        <v>940</v>
      </c>
      <c r="J73" s="81" t="str">
        <f>_xlfn.XLOOKUP(F73,'GET list - For info'!C:C,'GET list - For info'!E:E)</f>
        <v>No</v>
      </c>
    </row>
    <row r="74" spans="2:10" ht="14.5" x14ac:dyDescent="0.35">
      <c r="B74" s="71" t="s">
        <v>156</v>
      </c>
      <c r="C74" s="71" t="s">
        <v>81</v>
      </c>
      <c r="D74" s="72" t="s">
        <v>169</v>
      </c>
      <c r="E74" s="73" t="s">
        <v>64</v>
      </c>
      <c r="F74" s="73" t="s">
        <v>170</v>
      </c>
      <c r="G74" s="73" t="s">
        <v>64</v>
      </c>
      <c r="H74" s="74">
        <v>140</v>
      </c>
      <c r="I74" s="74">
        <v>940</v>
      </c>
      <c r="J74" s="81" t="str">
        <f>_xlfn.XLOOKUP(F74,'GET list - For info'!C:C,'GET list - For info'!E:E)</f>
        <v>No</v>
      </c>
    </row>
    <row r="75" spans="2:10" ht="14.5" x14ac:dyDescent="0.35">
      <c r="B75" s="71" t="s">
        <v>156</v>
      </c>
      <c r="C75" s="71" t="s">
        <v>81</v>
      </c>
      <c r="D75" s="72" t="s">
        <v>171</v>
      </c>
      <c r="E75" s="73" t="s">
        <v>64</v>
      </c>
      <c r="F75" s="73" t="s">
        <v>172</v>
      </c>
      <c r="G75" s="73" t="s">
        <v>64</v>
      </c>
      <c r="H75" s="74">
        <v>60</v>
      </c>
      <c r="I75" s="74">
        <v>940</v>
      </c>
      <c r="J75" s="81" t="str">
        <f>_xlfn.XLOOKUP(F75,'GET list - For info'!C:C,'GET list - For info'!E:E)</f>
        <v>No</v>
      </c>
    </row>
    <row r="76" spans="2:10" ht="14.5" x14ac:dyDescent="0.35">
      <c r="B76" s="71" t="s">
        <v>156</v>
      </c>
      <c r="C76" s="71" t="s">
        <v>81</v>
      </c>
      <c r="D76" s="72" t="s">
        <v>173</v>
      </c>
      <c r="E76" s="73" t="s">
        <v>64</v>
      </c>
      <c r="F76" s="73" t="s">
        <v>174</v>
      </c>
      <c r="G76" s="73" t="s">
        <v>64</v>
      </c>
      <c r="H76" s="74">
        <v>140</v>
      </c>
      <c r="I76" s="74">
        <v>940</v>
      </c>
      <c r="J76" s="81" t="str">
        <f>_xlfn.XLOOKUP(F76,'GET list - For info'!C:C,'GET list - For info'!E:E)</f>
        <v>No</v>
      </c>
    </row>
    <row r="77" spans="2:10" ht="14.5" x14ac:dyDescent="0.35">
      <c r="B77" s="71" t="s">
        <v>156</v>
      </c>
      <c r="C77" s="71" t="s">
        <v>84</v>
      </c>
      <c r="D77" s="72" t="s">
        <v>161</v>
      </c>
      <c r="E77" s="73" t="s">
        <v>64</v>
      </c>
      <c r="F77" s="73" t="s">
        <v>162</v>
      </c>
      <c r="G77" s="73" t="s">
        <v>64</v>
      </c>
      <c r="H77" s="74">
        <v>140</v>
      </c>
      <c r="I77" s="74">
        <v>1400</v>
      </c>
      <c r="J77" s="81" t="str">
        <f>_xlfn.XLOOKUP(F77,'GET list - For info'!C:C,'GET list - For info'!E:E)</f>
        <v>No</v>
      </c>
    </row>
    <row r="78" spans="2:10" ht="14.5" x14ac:dyDescent="0.35">
      <c r="B78" s="71" t="s">
        <v>156</v>
      </c>
      <c r="C78" s="71" t="s">
        <v>84</v>
      </c>
      <c r="D78" s="72" t="s">
        <v>175</v>
      </c>
      <c r="E78" s="73" t="s">
        <v>64</v>
      </c>
      <c r="F78" s="73" t="s">
        <v>176</v>
      </c>
      <c r="G78" s="73" t="s">
        <v>64</v>
      </c>
      <c r="H78" s="74">
        <v>140</v>
      </c>
      <c r="I78" s="74">
        <v>1400</v>
      </c>
      <c r="J78" s="81" t="str">
        <f>_xlfn.XLOOKUP(F78,'GET list - For info'!C:C,'GET list - For info'!E:E)</f>
        <v>No</v>
      </c>
    </row>
    <row r="79" spans="2:10" ht="14.5" x14ac:dyDescent="0.35">
      <c r="B79" s="71" t="s">
        <v>156</v>
      </c>
      <c r="C79" s="71" t="s">
        <v>84</v>
      </c>
      <c r="D79" s="72" t="s">
        <v>177</v>
      </c>
      <c r="E79" s="73" t="s">
        <v>64</v>
      </c>
      <c r="F79" s="73" t="s">
        <v>178</v>
      </c>
      <c r="G79" s="73" t="s">
        <v>64</v>
      </c>
      <c r="H79" s="74">
        <v>140</v>
      </c>
      <c r="I79" s="74">
        <v>1400</v>
      </c>
      <c r="J79" s="81" t="str">
        <f>_xlfn.XLOOKUP(F79,'GET list - For info'!C:C,'GET list - For info'!E:E)</f>
        <v>No</v>
      </c>
    </row>
    <row r="80" spans="2:10" ht="14.5" x14ac:dyDescent="0.35">
      <c r="B80" s="71" t="s">
        <v>156</v>
      </c>
      <c r="C80" s="71" t="s">
        <v>84</v>
      </c>
      <c r="D80" s="72" t="s">
        <v>179</v>
      </c>
      <c r="E80" s="73" t="s">
        <v>64</v>
      </c>
      <c r="F80" s="73" t="s">
        <v>180</v>
      </c>
      <c r="G80" s="73" t="s">
        <v>64</v>
      </c>
      <c r="H80" s="74">
        <v>140</v>
      </c>
      <c r="I80" s="74">
        <v>1400</v>
      </c>
      <c r="J80" s="81" t="str">
        <f>_xlfn.XLOOKUP(F80,'GET list - For info'!C:C,'GET list - For info'!E:E)</f>
        <v>No</v>
      </c>
    </row>
    <row r="81" spans="2:10" ht="14.5" x14ac:dyDescent="0.35">
      <c r="B81" s="71" t="s">
        <v>156</v>
      </c>
      <c r="C81" s="71" t="s">
        <v>84</v>
      </c>
      <c r="D81" s="72" t="s">
        <v>181</v>
      </c>
      <c r="E81" s="73" t="s">
        <v>64</v>
      </c>
      <c r="F81" s="73" t="s">
        <v>182</v>
      </c>
      <c r="G81" s="73" t="s">
        <v>64</v>
      </c>
      <c r="H81" s="74">
        <v>140</v>
      </c>
      <c r="I81" s="74">
        <v>1400</v>
      </c>
      <c r="J81" s="81" t="str">
        <f>_xlfn.XLOOKUP(F81,'GET list - For info'!C:C,'GET list - For info'!E:E)</f>
        <v>No</v>
      </c>
    </row>
    <row r="82" spans="2:10" ht="14.5" x14ac:dyDescent="0.35">
      <c r="B82" s="71" t="s">
        <v>156</v>
      </c>
      <c r="C82" s="71" t="s">
        <v>84</v>
      </c>
      <c r="D82" s="72" t="s">
        <v>183</v>
      </c>
      <c r="E82" s="73" t="s">
        <v>64</v>
      </c>
      <c r="F82" s="73" t="s">
        <v>184</v>
      </c>
      <c r="G82" s="73" t="s">
        <v>64</v>
      </c>
      <c r="H82" s="74">
        <v>140</v>
      </c>
      <c r="I82" s="74">
        <v>1400</v>
      </c>
      <c r="J82" s="81" t="str">
        <f>_xlfn.XLOOKUP(F82,'GET list - For info'!C:C,'GET list - For info'!E:E)</f>
        <v>No</v>
      </c>
    </row>
    <row r="83" spans="2:10" ht="14.5" x14ac:dyDescent="0.35">
      <c r="B83" s="71" t="s">
        <v>156</v>
      </c>
      <c r="C83" s="71" t="s">
        <v>84</v>
      </c>
      <c r="D83" s="72" t="s">
        <v>185</v>
      </c>
      <c r="E83" s="73" t="s">
        <v>64</v>
      </c>
      <c r="F83" s="73" t="s">
        <v>186</v>
      </c>
      <c r="G83" s="73" t="s">
        <v>64</v>
      </c>
      <c r="H83" s="74">
        <v>140</v>
      </c>
      <c r="I83" s="74">
        <v>1400</v>
      </c>
      <c r="J83" s="81" t="str">
        <f>_xlfn.XLOOKUP(F83,'GET list - For info'!C:C,'GET list - For info'!E:E)</f>
        <v>No</v>
      </c>
    </row>
    <row r="84" spans="2:10" ht="14.5" x14ac:dyDescent="0.35">
      <c r="B84" s="71" t="s">
        <v>156</v>
      </c>
      <c r="C84" s="71" t="s">
        <v>84</v>
      </c>
      <c r="D84" s="72" t="s">
        <v>187</v>
      </c>
      <c r="E84" s="73" t="s">
        <v>64</v>
      </c>
      <c r="F84" s="73" t="s">
        <v>188</v>
      </c>
      <c r="G84" s="73" t="s">
        <v>64</v>
      </c>
      <c r="H84" s="74">
        <v>140</v>
      </c>
      <c r="I84" s="74">
        <v>1400</v>
      </c>
      <c r="J84" s="81" t="str">
        <f>_xlfn.XLOOKUP(F84,'GET list - For info'!C:C,'GET list - For info'!E:E)</f>
        <v>No</v>
      </c>
    </row>
    <row r="85" spans="2:10" ht="14.5" x14ac:dyDescent="0.35">
      <c r="B85" s="71" t="s">
        <v>156</v>
      </c>
      <c r="C85" s="71" t="s">
        <v>84</v>
      </c>
      <c r="D85" s="72" t="s">
        <v>189</v>
      </c>
      <c r="E85" s="73" t="s">
        <v>64</v>
      </c>
      <c r="F85" s="73" t="s">
        <v>190</v>
      </c>
      <c r="G85" s="73" t="s">
        <v>64</v>
      </c>
      <c r="H85" s="74">
        <v>140</v>
      </c>
      <c r="I85" s="74">
        <v>1400</v>
      </c>
      <c r="J85" s="81" t="str">
        <f>_xlfn.XLOOKUP(F85,'GET list - For info'!C:C,'GET list - For info'!E:E)</f>
        <v>No</v>
      </c>
    </row>
    <row r="86" spans="2:10" ht="14.5" x14ac:dyDescent="0.35">
      <c r="B86" s="71" t="s">
        <v>156</v>
      </c>
      <c r="C86" s="71" t="s">
        <v>84</v>
      </c>
      <c r="D86" s="72" t="s">
        <v>191</v>
      </c>
      <c r="E86" s="73" t="s">
        <v>64</v>
      </c>
      <c r="F86" s="73" t="s">
        <v>192</v>
      </c>
      <c r="G86" s="73" t="s">
        <v>64</v>
      </c>
      <c r="H86" s="74">
        <v>140</v>
      </c>
      <c r="I86" s="74">
        <v>1400</v>
      </c>
      <c r="J86" s="81" t="str">
        <f>_xlfn.XLOOKUP(F86,'GET list - For info'!C:C,'GET list - For info'!E:E)</f>
        <v>No</v>
      </c>
    </row>
    <row r="87" spans="2:10" ht="14.5" x14ac:dyDescent="0.35">
      <c r="B87" s="71" t="s">
        <v>3334</v>
      </c>
      <c r="C87" s="71" t="s">
        <v>3335</v>
      </c>
      <c r="D87" s="72" t="s">
        <v>3336</v>
      </c>
      <c r="E87" s="73" t="s">
        <v>64</v>
      </c>
      <c r="F87" s="73" t="s">
        <v>68</v>
      </c>
      <c r="G87" s="73" t="s">
        <v>64</v>
      </c>
      <c r="H87" s="74">
        <v>60</v>
      </c>
      <c r="I87" s="74">
        <v>400</v>
      </c>
    </row>
    <row r="88" spans="2:10" ht="14.5" x14ac:dyDescent="0.35">
      <c r="B88" s="71" t="s">
        <v>3334</v>
      </c>
      <c r="C88" s="71" t="s">
        <v>3335</v>
      </c>
      <c r="D88" s="72" t="s">
        <v>1320</v>
      </c>
      <c r="E88" s="73" t="s">
        <v>64</v>
      </c>
      <c r="F88" s="73" t="s">
        <v>460</v>
      </c>
      <c r="G88" s="73" t="s">
        <v>64</v>
      </c>
      <c r="H88" s="74">
        <v>140</v>
      </c>
      <c r="I88" s="74">
        <v>400</v>
      </c>
    </row>
    <row r="89" spans="2:10" ht="14.5" x14ac:dyDescent="0.35">
      <c r="B89" s="71" t="s">
        <v>3334</v>
      </c>
      <c r="C89" s="71" t="s">
        <v>3335</v>
      </c>
      <c r="D89" s="72" t="s">
        <v>3337</v>
      </c>
      <c r="E89" s="73" t="s">
        <v>64</v>
      </c>
      <c r="F89" s="73" t="s">
        <v>287</v>
      </c>
      <c r="G89" s="73" t="s">
        <v>64</v>
      </c>
      <c r="H89" s="74">
        <v>60</v>
      </c>
      <c r="I89" s="74">
        <v>400</v>
      </c>
    </row>
    <row r="90" spans="2:10" ht="14.5" x14ac:dyDescent="0.35">
      <c r="B90" s="71" t="s">
        <v>3334</v>
      </c>
      <c r="C90" s="71" t="s">
        <v>3335</v>
      </c>
      <c r="D90" s="72" t="s">
        <v>3338</v>
      </c>
      <c r="E90" s="73" t="s">
        <v>64</v>
      </c>
      <c r="F90" s="73" t="s">
        <v>783</v>
      </c>
      <c r="G90" s="73" t="s">
        <v>64</v>
      </c>
      <c r="H90" s="74">
        <v>140</v>
      </c>
      <c r="I90" s="74">
        <v>400</v>
      </c>
    </row>
    <row r="91" spans="2:10" ht="14.5" x14ac:dyDescent="0.35">
      <c r="B91" s="71" t="s">
        <v>61</v>
      </c>
      <c r="C91" s="71" t="s">
        <v>62</v>
      </c>
      <c r="D91" s="72" t="s">
        <v>63</v>
      </c>
      <c r="E91" s="73" t="s">
        <v>64</v>
      </c>
      <c r="F91" s="73" t="s">
        <v>65</v>
      </c>
      <c r="G91" s="73" t="s">
        <v>66</v>
      </c>
      <c r="H91" s="74">
        <v>140</v>
      </c>
      <c r="I91" s="74">
        <v>960</v>
      </c>
      <c r="J91" s="81" t="str">
        <f>_xlfn.XLOOKUP(F91,'GET list - For info'!C:C,'GET list - For info'!E:E)</f>
        <v>Yes</v>
      </c>
    </row>
    <row r="92" spans="2:10" ht="14.5" x14ac:dyDescent="0.35">
      <c r="B92" s="71" t="s">
        <v>61</v>
      </c>
      <c r="C92" s="71" t="s">
        <v>62</v>
      </c>
      <c r="D92" s="72" t="s">
        <v>67</v>
      </c>
      <c r="E92" s="73" t="s">
        <v>64</v>
      </c>
      <c r="F92" s="73" t="s">
        <v>68</v>
      </c>
      <c r="G92" s="73" t="s">
        <v>66</v>
      </c>
      <c r="H92" s="74">
        <v>60</v>
      </c>
      <c r="I92" s="74">
        <v>960</v>
      </c>
      <c r="J92" s="81" t="str">
        <f>_xlfn.XLOOKUP(F92,'GET list - For info'!C:C,'GET list - For info'!E:E)</f>
        <v>No</v>
      </c>
    </row>
    <row r="93" spans="2:10" ht="14.5" x14ac:dyDescent="0.35">
      <c r="B93" s="71" t="s">
        <v>61</v>
      </c>
      <c r="C93" s="71" t="s">
        <v>62</v>
      </c>
      <c r="D93" s="72" t="s">
        <v>70</v>
      </c>
      <c r="E93" s="73" t="s">
        <v>64</v>
      </c>
      <c r="F93" s="73" t="s">
        <v>71</v>
      </c>
      <c r="G93" s="73" t="s">
        <v>66</v>
      </c>
      <c r="H93" s="74">
        <v>140</v>
      </c>
      <c r="I93" s="74">
        <v>960</v>
      </c>
      <c r="J93" s="81" t="str">
        <f>_xlfn.XLOOKUP(F93,'GET list - For info'!C:C,'GET list - For info'!E:E)</f>
        <v>No</v>
      </c>
    </row>
    <row r="94" spans="2:10" ht="14.5" x14ac:dyDescent="0.35">
      <c r="B94" s="71" t="s">
        <v>61</v>
      </c>
      <c r="C94" s="71" t="s">
        <v>62</v>
      </c>
      <c r="D94" s="71" t="s">
        <v>73</v>
      </c>
      <c r="E94" s="73" t="s">
        <v>64</v>
      </c>
      <c r="F94" s="73" t="s">
        <v>74</v>
      </c>
      <c r="G94" s="73" t="s">
        <v>66</v>
      </c>
      <c r="H94" s="74">
        <v>60</v>
      </c>
      <c r="I94" s="74">
        <v>960</v>
      </c>
      <c r="J94" s="81" t="str">
        <f>_xlfn.XLOOKUP(F94,'GET list - For info'!C:C,'GET list - For info'!E:E)</f>
        <v>No</v>
      </c>
    </row>
    <row r="95" spans="2:10" ht="14.5" x14ac:dyDescent="0.35">
      <c r="B95" s="71" t="s">
        <v>61</v>
      </c>
      <c r="C95" s="71" t="s">
        <v>62</v>
      </c>
      <c r="D95" s="71" t="s">
        <v>76</v>
      </c>
      <c r="E95" s="73" t="s">
        <v>64</v>
      </c>
      <c r="F95" s="73" t="s">
        <v>77</v>
      </c>
      <c r="G95" s="73" t="s">
        <v>66</v>
      </c>
      <c r="H95" s="74">
        <v>140</v>
      </c>
      <c r="I95" s="74">
        <v>960</v>
      </c>
      <c r="J95" s="81" t="str">
        <f>_xlfn.XLOOKUP(F95,'GET list - For info'!C:C,'GET list - For info'!E:E)</f>
        <v>No</v>
      </c>
    </row>
    <row r="96" spans="2:10" ht="14.5" x14ac:dyDescent="0.35">
      <c r="B96" s="71" t="s">
        <v>61</v>
      </c>
      <c r="C96" s="71" t="s">
        <v>62</v>
      </c>
      <c r="D96" s="72" t="s">
        <v>79</v>
      </c>
      <c r="E96" s="73" t="s">
        <v>64</v>
      </c>
      <c r="F96" s="73" t="s">
        <v>80</v>
      </c>
      <c r="G96" s="73" t="s">
        <v>66</v>
      </c>
      <c r="H96" s="74">
        <v>140</v>
      </c>
      <c r="I96" s="74">
        <v>960</v>
      </c>
      <c r="J96" s="81" t="str">
        <f>_xlfn.XLOOKUP(F96,'GET list - For info'!C:C,'GET list - For info'!E:E)</f>
        <v>No</v>
      </c>
    </row>
    <row r="97" spans="2:10" ht="14.5" x14ac:dyDescent="0.35">
      <c r="B97" s="71" t="s">
        <v>61</v>
      </c>
      <c r="C97" s="71" t="s">
        <v>62</v>
      </c>
      <c r="D97" s="72" t="s">
        <v>82</v>
      </c>
      <c r="E97" s="73" t="s">
        <v>64</v>
      </c>
      <c r="F97" s="73" t="s">
        <v>83</v>
      </c>
      <c r="G97" s="73" t="s">
        <v>66</v>
      </c>
      <c r="H97" s="74">
        <v>140</v>
      </c>
      <c r="I97" s="74">
        <v>960</v>
      </c>
      <c r="J97" s="81" t="str">
        <f>_xlfn.XLOOKUP(F97,'GET list - For info'!C:C,'GET list - For info'!E:E)</f>
        <v>No</v>
      </c>
    </row>
    <row r="98" spans="2:10" ht="14.5" x14ac:dyDescent="0.35">
      <c r="B98" s="71" t="s">
        <v>61</v>
      </c>
      <c r="C98" s="71" t="s">
        <v>62</v>
      </c>
      <c r="D98" s="72" t="s">
        <v>85</v>
      </c>
      <c r="E98" s="73" t="s">
        <v>64</v>
      </c>
      <c r="F98" s="73" t="s">
        <v>86</v>
      </c>
      <c r="G98" s="73" t="s">
        <v>66</v>
      </c>
      <c r="H98" s="74">
        <v>140</v>
      </c>
      <c r="I98" s="74">
        <v>960</v>
      </c>
      <c r="J98" s="81" t="str">
        <f>_xlfn.XLOOKUP(F98,'GET list - For info'!C:C,'GET list - For info'!E:E)</f>
        <v>No</v>
      </c>
    </row>
    <row r="99" spans="2:10" ht="15.5" x14ac:dyDescent="0.35">
      <c r="B99" s="71" t="s">
        <v>285</v>
      </c>
      <c r="C99" s="71" t="s">
        <v>3341</v>
      </c>
      <c r="D99" s="72" t="s">
        <v>292</v>
      </c>
      <c r="E99" s="73" t="s">
        <v>64</v>
      </c>
      <c r="F99" s="75" t="s">
        <v>68</v>
      </c>
      <c r="G99" s="73" t="s">
        <v>64</v>
      </c>
      <c r="H99" s="74">
        <v>60</v>
      </c>
      <c r="I99" s="74">
        <v>340</v>
      </c>
    </row>
    <row r="100" spans="2:10" ht="15.5" x14ac:dyDescent="0.35">
      <c r="B100" s="71" t="s">
        <v>285</v>
      </c>
      <c r="C100" s="71" t="s">
        <v>3341</v>
      </c>
      <c r="D100" s="72" t="s">
        <v>145</v>
      </c>
      <c r="E100" s="73" t="s">
        <v>64</v>
      </c>
      <c r="F100" s="75" t="s">
        <v>71</v>
      </c>
      <c r="G100" s="73" t="s">
        <v>64</v>
      </c>
      <c r="H100" s="74">
        <v>140</v>
      </c>
      <c r="I100" s="74">
        <v>340</v>
      </c>
    </row>
    <row r="101" spans="2:10" ht="15.5" x14ac:dyDescent="0.35">
      <c r="B101" s="71" t="s">
        <v>285</v>
      </c>
      <c r="C101" s="71" t="s">
        <v>3341</v>
      </c>
      <c r="D101" s="72" t="s">
        <v>146</v>
      </c>
      <c r="E101" s="73" t="s">
        <v>64</v>
      </c>
      <c r="F101" s="75" t="s">
        <v>147</v>
      </c>
      <c r="G101" s="73" t="s">
        <v>64</v>
      </c>
      <c r="H101" s="74">
        <v>140</v>
      </c>
      <c r="I101" s="74">
        <v>340</v>
      </c>
    </row>
    <row r="102" spans="2:10" ht="14.5" x14ac:dyDescent="0.35">
      <c r="B102" s="71" t="s">
        <v>458</v>
      </c>
      <c r="C102" s="71" t="s">
        <v>3342</v>
      </c>
      <c r="D102" s="72" t="s">
        <v>135</v>
      </c>
      <c r="E102" s="73" t="s">
        <v>64</v>
      </c>
      <c r="F102" s="73" t="s">
        <v>136</v>
      </c>
      <c r="G102" s="73" t="s">
        <v>64</v>
      </c>
      <c r="H102" s="74">
        <v>60</v>
      </c>
      <c r="I102" s="74">
        <v>540</v>
      </c>
      <c r="J102" s="81" t="str">
        <f>_xlfn.XLOOKUP(F102,'GET list - For info'!C:C,'GET list - For info'!E:E)</f>
        <v>No</v>
      </c>
    </row>
    <row r="103" spans="2:10" ht="14.5" x14ac:dyDescent="0.35">
      <c r="B103" s="71" t="s">
        <v>458</v>
      </c>
      <c r="C103" s="71" t="s">
        <v>3342</v>
      </c>
      <c r="D103" s="72" t="s">
        <v>292</v>
      </c>
      <c r="E103" s="73" t="s">
        <v>64</v>
      </c>
      <c r="F103" s="73" t="s">
        <v>68</v>
      </c>
      <c r="G103" s="73" t="s">
        <v>64</v>
      </c>
      <c r="H103" s="74">
        <v>60</v>
      </c>
      <c r="I103" s="74">
        <v>540</v>
      </c>
      <c r="J103" s="81" t="str">
        <f>_xlfn.XLOOKUP(F103,'GET list - For info'!C:C,'GET list - For info'!E:E)</f>
        <v>No</v>
      </c>
    </row>
    <row r="104" spans="2:10" ht="14.5" x14ac:dyDescent="0.35">
      <c r="B104" s="71" t="s">
        <v>458</v>
      </c>
      <c r="C104" s="71" t="s">
        <v>3342</v>
      </c>
      <c r="D104" s="72" t="s">
        <v>459</v>
      </c>
      <c r="E104" s="73" t="s">
        <v>64</v>
      </c>
      <c r="F104" s="73" t="s">
        <v>460</v>
      </c>
      <c r="G104" s="73" t="s">
        <v>64</v>
      </c>
      <c r="H104" s="74">
        <v>140</v>
      </c>
      <c r="I104" s="74">
        <v>540</v>
      </c>
      <c r="J104" s="81" t="str">
        <f>_xlfn.XLOOKUP(F104,'GET list - For info'!C:C,'GET list - For info'!E:E)</f>
        <v>No</v>
      </c>
    </row>
    <row r="105" spans="2:10" ht="14.5" x14ac:dyDescent="0.35">
      <c r="B105" s="71" t="s">
        <v>458</v>
      </c>
      <c r="C105" s="71" t="s">
        <v>3342</v>
      </c>
      <c r="D105" s="72" t="s">
        <v>145</v>
      </c>
      <c r="E105" s="73" t="s">
        <v>64</v>
      </c>
      <c r="F105" s="73" t="s">
        <v>71</v>
      </c>
      <c r="G105" s="73" t="s">
        <v>64</v>
      </c>
      <c r="H105" s="74">
        <v>140</v>
      </c>
      <c r="I105" s="74">
        <v>540</v>
      </c>
      <c r="J105" s="81" t="str">
        <f>_xlfn.XLOOKUP(F105,'GET list - For info'!C:C,'GET list - For info'!E:E)</f>
        <v>No</v>
      </c>
    </row>
    <row r="106" spans="2:10" ht="14.5" x14ac:dyDescent="0.35">
      <c r="B106" s="71" t="s">
        <v>458</v>
      </c>
      <c r="C106" s="71" t="s">
        <v>3342</v>
      </c>
      <c r="D106" s="72" t="s">
        <v>146</v>
      </c>
      <c r="E106" s="73" t="s">
        <v>64</v>
      </c>
      <c r="F106" s="73" t="s">
        <v>147</v>
      </c>
      <c r="G106" s="73" t="s">
        <v>64</v>
      </c>
      <c r="H106" s="74">
        <v>140</v>
      </c>
      <c r="I106" s="74">
        <v>540</v>
      </c>
      <c r="J106" s="81" t="str">
        <f>_xlfn.XLOOKUP(F106,'GET list - For info'!C:C,'GET list - For info'!E:E)</f>
        <v>No</v>
      </c>
    </row>
    <row r="107" spans="2:10" ht="14.5" x14ac:dyDescent="0.35">
      <c r="B107" s="71" t="s">
        <v>403</v>
      </c>
      <c r="C107" s="71" t="s">
        <v>113</v>
      </c>
      <c r="D107" s="72" t="s">
        <v>404</v>
      </c>
      <c r="E107" s="73" t="s">
        <v>64</v>
      </c>
      <c r="F107" s="73" t="s">
        <v>405</v>
      </c>
      <c r="G107" s="73" t="s">
        <v>64</v>
      </c>
      <c r="H107" s="74">
        <v>60</v>
      </c>
      <c r="I107" s="74">
        <v>1020</v>
      </c>
      <c r="J107" s="81" t="str">
        <f>_xlfn.XLOOKUP(F107,'GET list - For info'!C:C,'GET list - For info'!E:E)</f>
        <v>No</v>
      </c>
    </row>
    <row r="108" spans="2:10" ht="14.5" x14ac:dyDescent="0.35">
      <c r="B108" s="71" t="s">
        <v>403</v>
      </c>
      <c r="C108" s="71" t="s">
        <v>113</v>
      </c>
      <c r="D108" s="72" t="s">
        <v>406</v>
      </c>
      <c r="E108" s="73" t="s">
        <v>64</v>
      </c>
      <c r="F108" s="73" t="s">
        <v>407</v>
      </c>
      <c r="G108" s="73" t="s">
        <v>64</v>
      </c>
      <c r="H108" s="74">
        <v>60</v>
      </c>
      <c r="I108" s="74">
        <v>1020</v>
      </c>
      <c r="J108" s="81" t="str">
        <f>_xlfn.XLOOKUP(F108,'GET list - For info'!C:C,'GET list - For info'!E:E)</f>
        <v>No</v>
      </c>
    </row>
    <row r="109" spans="2:10" ht="14.5" x14ac:dyDescent="0.35">
      <c r="B109" s="71" t="s">
        <v>403</v>
      </c>
      <c r="C109" s="71" t="s">
        <v>113</v>
      </c>
      <c r="D109" s="72" t="s">
        <v>408</v>
      </c>
      <c r="E109" s="73" t="s">
        <v>64</v>
      </c>
      <c r="F109" s="73" t="s">
        <v>409</v>
      </c>
      <c r="G109" s="73" t="s">
        <v>64</v>
      </c>
      <c r="H109" s="74">
        <v>60</v>
      </c>
      <c r="I109" s="74">
        <v>1020</v>
      </c>
      <c r="J109" s="81" t="str">
        <f>_xlfn.XLOOKUP(F109,'GET list - For info'!C:C,'GET list - For info'!E:E)</f>
        <v>No</v>
      </c>
    </row>
    <row r="110" spans="2:10" ht="14.5" x14ac:dyDescent="0.35">
      <c r="B110" s="71" t="s">
        <v>403</v>
      </c>
      <c r="C110" s="71" t="s">
        <v>113</v>
      </c>
      <c r="D110" s="72" t="s">
        <v>410</v>
      </c>
      <c r="E110" s="73" t="s">
        <v>64</v>
      </c>
      <c r="F110" s="73" t="s">
        <v>411</v>
      </c>
      <c r="G110" s="73" t="s">
        <v>64</v>
      </c>
      <c r="H110" s="74">
        <v>60</v>
      </c>
      <c r="I110" s="74">
        <v>1020</v>
      </c>
      <c r="J110" s="81" t="str">
        <f>_xlfn.XLOOKUP(F110,'GET list - For info'!C:C,'GET list - For info'!E:E)</f>
        <v>No</v>
      </c>
    </row>
    <row r="111" spans="2:10" ht="14.5" x14ac:dyDescent="0.35">
      <c r="B111" s="71" t="s">
        <v>403</v>
      </c>
      <c r="C111" s="71" t="s">
        <v>113</v>
      </c>
      <c r="D111" s="72" t="s">
        <v>412</v>
      </c>
      <c r="E111" s="73" t="s">
        <v>64</v>
      </c>
      <c r="F111" s="73" t="s">
        <v>413</v>
      </c>
      <c r="G111" s="73" t="s">
        <v>64</v>
      </c>
      <c r="H111" s="74">
        <v>140</v>
      </c>
      <c r="I111" s="74">
        <v>1020</v>
      </c>
      <c r="J111" s="81" t="str">
        <f>_xlfn.XLOOKUP(F111,'GET list - For info'!C:C,'GET list - For info'!E:E)</f>
        <v>No</v>
      </c>
    </row>
    <row r="112" spans="2:10" ht="14.5" x14ac:dyDescent="0.35">
      <c r="B112" s="71" t="s">
        <v>403</v>
      </c>
      <c r="C112" s="71" t="s">
        <v>113</v>
      </c>
      <c r="D112" s="72" t="s">
        <v>414</v>
      </c>
      <c r="E112" s="73" t="s">
        <v>64</v>
      </c>
      <c r="F112" s="73" t="s">
        <v>415</v>
      </c>
      <c r="G112" s="73" t="s">
        <v>64</v>
      </c>
      <c r="H112" s="74">
        <v>140</v>
      </c>
      <c r="I112" s="74">
        <v>1020</v>
      </c>
      <c r="J112" s="81" t="str">
        <f>_xlfn.XLOOKUP(F112,'GET list - For info'!C:C,'GET list - For info'!E:E)</f>
        <v>No</v>
      </c>
    </row>
    <row r="113" spans="2:10" ht="14.5" x14ac:dyDescent="0.35">
      <c r="B113" s="71" t="s">
        <v>403</v>
      </c>
      <c r="C113" s="71" t="s">
        <v>113</v>
      </c>
      <c r="D113" s="72" t="s">
        <v>416</v>
      </c>
      <c r="E113" s="73" t="s">
        <v>64</v>
      </c>
      <c r="F113" s="73" t="s">
        <v>417</v>
      </c>
      <c r="G113" s="73" t="s">
        <v>64</v>
      </c>
      <c r="H113" s="74">
        <v>60</v>
      </c>
      <c r="I113" s="74">
        <v>1020</v>
      </c>
      <c r="J113" s="81" t="str">
        <f>_xlfn.XLOOKUP(F113,'GET list - For info'!C:C,'GET list - For info'!E:E)</f>
        <v>No</v>
      </c>
    </row>
    <row r="114" spans="2:10" ht="14.5" x14ac:dyDescent="0.35">
      <c r="B114" s="71" t="s">
        <v>403</v>
      </c>
      <c r="C114" s="71" t="s">
        <v>113</v>
      </c>
      <c r="D114" s="72" t="s">
        <v>418</v>
      </c>
      <c r="E114" s="73" t="s">
        <v>64</v>
      </c>
      <c r="F114" s="73" t="s">
        <v>419</v>
      </c>
      <c r="G114" s="73" t="s">
        <v>64</v>
      </c>
      <c r="H114" s="74">
        <v>60</v>
      </c>
      <c r="I114" s="74">
        <v>1020</v>
      </c>
      <c r="J114" s="81" t="str">
        <f>_xlfn.XLOOKUP(F114,'GET list - For info'!C:C,'GET list - For info'!E:E)</f>
        <v>No</v>
      </c>
    </row>
    <row r="115" spans="2:10" ht="14.5" x14ac:dyDescent="0.35">
      <c r="B115" s="71" t="s">
        <v>403</v>
      </c>
      <c r="C115" s="71" t="s">
        <v>113</v>
      </c>
      <c r="D115" s="72" t="s">
        <v>420</v>
      </c>
      <c r="E115" s="73" t="s">
        <v>64</v>
      </c>
      <c r="F115" s="73" t="s">
        <v>274</v>
      </c>
      <c r="G115" s="73" t="s">
        <v>64</v>
      </c>
      <c r="H115" s="74">
        <v>140</v>
      </c>
      <c r="I115" s="74">
        <v>1020</v>
      </c>
      <c r="J115" s="81" t="str">
        <f>_xlfn.XLOOKUP(F115,'GET list - For info'!C:C,'GET list - For info'!E:E)</f>
        <v>No</v>
      </c>
    </row>
    <row r="116" spans="2:10" ht="14.5" x14ac:dyDescent="0.35">
      <c r="B116" s="71" t="s">
        <v>403</v>
      </c>
      <c r="C116" s="71" t="s">
        <v>113</v>
      </c>
      <c r="D116" s="72" t="s">
        <v>421</v>
      </c>
      <c r="E116" s="73" t="s">
        <v>64</v>
      </c>
      <c r="F116" s="73" t="s">
        <v>422</v>
      </c>
      <c r="G116" s="73" t="s">
        <v>64</v>
      </c>
      <c r="H116" s="74">
        <v>60</v>
      </c>
      <c r="I116" s="74">
        <v>1020</v>
      </c>
      <c r="J116" s="81" t="str">
        <f>_xlfn.XLOOKUP(F116,'GET list - For info'!C:C,'GET list - For info'!E:E)</f>
        <v>No</v>
      </c>
    </row>
    <row r="117" spans="2:10" ht="14.5" x14ac:dyDescent="0.35">
      <c r="B117" s="71" t="s">
        <v>403</v>
      </c>
      <c r="C117" s="71" t="s">
        <v>113</v>
      </c>
      <c r="D117" s="72" t="s">
        <v>293</v>
      </c>
      <c r="E117" s="73" t="s">
        <v>64</v>
      </c>
      <c r="F117" s="73" t="s">
        <v>294</v>
      </c>
      <c r="G117" s="73" t="s">
        <v>64</v>
      </c>
      <c r="H117" s="74">
        <v>60</v>
      </c>
      <c r="I117" s="74">
        <v>1020</v>
      </c>
      <c r="J117" s="81" t="str">
        <f>_xlfn.XLOOKUP(F117,'GET list - For info'!C:C,'GET list - For info'!E:E)</f>
        <v>No</v>
      </c>
    </row>
    <row r="118" spans="2:10" ht="14.5" x14ac:dyDescent="0.35">
      <c r="B118" s="71" t="s">
        <v>403</v>
      </c>
      <c r="C118" s="71" t="s">
        <v>113</v>
      </c>
      <c r="D118" s="72" t="s">
        <v>423</v>
      </c>
      <c r="E118" s="73" t="s">
        <v>64</v>
      </c>
      <c r="F118" s="73" t="s">
        <v>424</v>
      </c>
      <c r="G118" s="73" t="s">
        <v>64</v>
      </c>
      <c r="H118" s="74">
        <v>60</v>
      </c>
      <c r="I118" s="74">
        <v>1020</v>
      </c>
      <c r="J118" s="81" t="str">
        <f>_xlfn.XLOOKUP(F118,'GET list - For info'!C:C,'GET list - For info'!E:E)</f>
        <v>No</v>
      </c>
    </row>
    <row r="119" spans="2:10" ht="14.5" x14ac:dyDescent="0.35">
      <c r="B119" s="71" t="s">
        <v>403</v>
      </c>
      <c r="C119" s="71" t="s">
        <v>113</v>
      </c>
      <c r="D119" s="72" t="s">
        <v>159</v>
      </c>
      <c r="E119" s="73" t="s">
        <v>64</v>
      </c>
      <c r="F119" s="73" t="s">
        <v>160</v>
      </c>
      <c r="G119" s="73" t="s">
        <v>64</v>
      </c>
      <c r="H119" s="74">
        <v>60</v>
      </c>
      <c r="I119" s="74">
        <v>1020</v>
      </c>
      <c r="J119" s="81" t="str">
        <f>_xlfn.XLOOKUP(F119,'GET list - For info'!C:C,'GET list - For info'!E:E)</f>
        <v>No</v>
      </c>
    </row>
    <row r="120" spans="2:10" ht="14.5" x14ac:dyDescent="0.35">
      <c r="B120" s="71" t="s">
        <v>193</v>
      </c>
      <c r="C120" s="71" t="s">
        <v>87</v>
      </c>
      <c r="D120" s="72" t="s">
        <v>194</v>
      </c>
      <c r="E120" s="73" t="s">
        <v>64</v>
      </c>
      <c r="F120" s="73" t="s">
        <v>195</v>
      </c>
      <c r="G120" s="73" t="s">
        <v>64</v>
      </c>
      <c r="H120" s="74">
        <v>140</v>
      </c>
      <c r="I120" s="74">
        <v>2120</v>
      </c>
      <c r="J120" s="81" t="str">
        <f>_xlfn.XLOOKUP(F120,'GET list - For info'!C:C,'GET list - For info'!E:E)</f>
        <v>No</v>
      </c>
    </row>
    <row r="121" spans="2:10" ht="14.5" x14ac:dyDescent="0.35">
      <c r="B121" s="71" t="s">
        <v>193</v>
      </c>
      <c r="C121" s="71" t="s">
        <v>87</v>
      </c>
      <c r="D121" s="72" t="s">
        <v>196</v>
      </c>
      <c r="E121" s="73" t="s">
        <v>64</v>
      </c>
      <c r="F121" s="73" t="s">
        <v>197</v>
      </c>
      <c r="G121" s="73" t="s">
        <v>64</v>
      </c>
      <c r="H121" s="74">
        <v>140</v>
      </c>
      <c r="I121" s="74">
        <v>2120</v>
      </c>
      <c r="J121" s="81" t="str">
        <f>_xlfn.XLOOKUP(F121,'GET list - For info'!C:C,'GET list - For info'!E:E)</f>
        <v>No</v>
      </c>
    </row>
    <row r="122" spans="2:10" ht="14.5" x14ac:dyDescent="0.35">
      <c r="B122" s="71" t="s">
        <v>193</v>
      </c>
      <c r="C122" s="71" t="s">
        <v>87</v>
      </c>
      <c r="D122" s="72" t="s">
        <v>198</v>
      </c>
      <c r="E122" s="73" t="s">
        <v>64</v>
      </c>
      <c r="F122" s="73" t="s">
        <v>199</v>
      </c>
      <c r="G122" s="73" t="s">
        <v>64</v>
      </c>
      <c r="H122" s="74">
        <v>60</v>
      </c>
      <c r="I122" s="74">
        <v>2120</v>
      </c>
      <c r="J122" s="81" t="str">
        <f>_xlfn.XLOOKUP(F122,'GET list - For info'!C:C,'GET list - For info'!E:E)</f>
        <v>No</v>
      </c>
    </row>
    <row r="123" spans="2:10" ht="14.5" x14ac:dyDescent="0.35">
      <c r="B123" s="71" t="s">
        <v>193</v>
      </c>
      <c r="C123" s="71" t="s">
        <v>87</v>
      </c>
      <c r="D123" s="72" t="s">
        <v>200</v>
      </c>
      <c r="E123" s="73" t="s">
        <v>64</v>
      </c>
      <c r="F123" s="73" t="s">
        <v>201</v>
      </c>
      <c r="G123" s="73" t="s">
        <v>64</v>
      </c>
      <c r="H123" s="74">
        <v>140</v>
      </c>
      <c r="I123" s="74">
        <v>2120</v>
      </c>
      <c r="J123" s="81" t="str">
        <f>_xlfn.XLOOKUP(F123,'GET list - For info'!C:C,'GET list - For info'!E:E)</f>
        <v>No</v>
      </c>
    </row>
    <row r="124" spans="2:10" ht="14.5" x14ac:dyDescent="0.35">
      <c r="B124" s="71" t="s">
        <v>193</v>
      </c>
      <c r="C124" s="71" t="s">
        <v>87</v>
      </c>
      <c r="D124" s="72" t="s">
        <v>202</v>
      </c>
      <c r="E124" s="73" t="s">
        <v>64</v>
      </c>
      <c r="F124" s="73" t="s">
        <v>203</v>
      </c>
      <c r="G124" s="73" t="s">
        <v>64</v>
      </c>
      <c r="H124" s="74">
        <v>140</v>
      </c>
      <c r="I124" s="74">
        <v>2120</v>
      </c>
      <c r="J124" s="81" t="str">
        <f>_xlfn.XLOOKUP(F124,'GET list - For info'!C:C,'GET list - For info'!E:E)</f>
        <v>No</v>
      </c>
    </row>
    <row r="125" spans="2:10" ht="14.5" x14ac:dyDescent="0.35">
      <c r="B125" s="71" t="s">
        <v>193</v>
      </c>
      <c r="C125" s="71" t="s">
        <v>87</v>
      </c>
      <c r="D125" s="72" t="s">
        <v>204</v>
      </c>
      <c r="E125" s="73" t="s">
        <v>64</v>
      </c>
      <c r="F125" s="73" t="s">
        <v>205</v>
      </c>
      <c r="G125" s="73" t="s">
        <v>64</v>
      </c>
      <c r="H125" s="74">
        <v>140</v>
      </c>
      <c r="I125" s="74">
        <v>2120</v>
      </c>
      <c r="J125" s="81" t="str">
        <f>_xlfn.XLOOKUP(F125,'GET list - For info'!C:C,'GET list - For info'!E:E)</f>
        <v>No</v>
      </c>
    </row>
    <row r="126" spans="2:10" ht="14.5" x14ac:dyDescent="0.35">
      <c r="B126" s="71" t="s">
        <v>193</v>
      </c>
      <c r="C126" s="71" t="s">
        <v>87</v>
      </c>
      <c r="D126" s="72" t="s">
        <v>206</v>
      </c>
      <c r="E126" s="73" t="s">
        <v>64</v>
      </c>
      <c r="F126" s="73" t="s">
        <v>207</v>
      </c>
      <c r="G126" s="73" t="s">
        <v>64</v>
      </c>
      <c r="H126" s="74">
        <v>60</v>
      </c>
      <c r="I126" s="74">
        <v>2120</v>
      </c>
      <c r="J126" s="81" t="str">
        <f>_xlfn.XLOOKUP(F126,'GET list - For info'!C:C,'GET list - For info'!E:E)</f>
        <v>No</v>
      </c>
    </row>
    <row r="127" spans="2:10" ht="14.5" x14ac:dyDescent="0.35">
      <c r="B127" s="71" t="s">
        <v>193</v>
      </c>
      <c r="C127" s="71" t="s">
        <v>87</v>
      </c>
      <c r="D127" s="72" t="s">
        <v>208</v>
      </c>
      <c r="E127" s="73" t="s">
        <v>64</v>
      </c>
      <c r="F127" s="73" t="s">
        <v>209</v>
      </c>
      <c r="G127" s="73" t="s">
        <v>64</v>
      </c>
      <c r="H127" s="74">
        <v>140</v>
      </c>
      <c r="I127" s="74">
        <v>2120</v>
      </c>
      <c r="J127" s="81" t="str">
        <f>_xlfn.XLOOKUP(F127,'GET list - For info'!C:C,'GET list - For info'!E:E)</f>
        <v>No</v>
      </c>
    </row>
    <row r="128" spans="2:10" ht="14.5" x14ac:dyDescent="0.35">
      <c r="B128" s="71" t="s">
        <v>193</v>
      </c>
      <c r="C128" s="71" t="s">
        <v>87</v>
      </c>
      <c r="D128" s="72" t="s">
        <v>210</v>
      </c>
      <c r="E128" s="73" t="s">
        <v>64</v>
      </c>
      <c r="F128" s="73" t="s">
        <v>211</v>
      </c>
      <c r="G128" s="73" t="s">
        <v>64</v>
      </c>
      <c r="H128" s="74">
        <v>140</v>
      </c>
      <c r="I128" s="74">
        <v>2120</v>
      </c>
      <c r="J128" s="81" t="str">
        <f>_xlfn.XLOOKUP(F128,'GET list - For info'!C:C,'GET list - For info'!E:E)</f>
        <v>No</v>
      </c>
    </row>
    <row r="129" spans="2:10" ht="14.5" x14ac:dyDescent="0.35">
      <c r="B129" s="71" t="s">
        <v>193</v>
      </c>
      <c r="C129" s="71" t="s">
        <v>87</v>
      </c>
      <c r="D129" s="72" t="s">
        <v>212</v>
      </c>
      <c r="E129" s="73" t="s">
        <v>64</v>
      </c>
      <c r="F129" s="73" t="s">
        <v>213</v>
      </c>
      <c r="G129" s="73" t="s">
        <v>64</v>
      </c>
      <c r="H129" s="74">
        <v>140</v>
      </c>
      <c r="I129" s="74">
        <v>2120</v>
      </c>
      <c r="J129" s="81" t="str">
        <f>_xlfn.XLOOKUP(F129,'GET list - For info'!C:C,'GET list - For info'!E:E)</f>
        <v>No</v>
      </c>
    </row>
    <row r="130" spans="2:10" ht="14.5" x14ac:dyDescent="0.35">
      <c r="B130" s="71" t="s">
        <v>193</v>
      </c>
      <c r="C130" s="71" t="s">
        <v>87</v>
      </c>
      <c r="D130" s="72" t="s">
        <v>214</v>
      </c>
      <c r="E130" s="73" t="s">
        <v>64</v>
      </c>
      <c r="F130" s="73" t="s">
        <v>215</v>
      </c>
      <c r="G130" s="73" t="s">
        <v>64</v>
      </c>
      <c r="H130" s="74">
        <v>140</v>
      </c>
      <c r="I130" s="74">
        <v>2120</v>
      </c>
      <c r="J130" s="81" t="str">
        <f>_xlfn.XLOOKUP(F130,'GET list - For info'!C:C,'GET list - For info'!E:E)</f>
        <v>No</v>
      </c>
    </row>
    <row r="131" spans="2:10" ht="14.5" x14ac:dyDescent="0.35">
      <c r="B131" s="71" t="s">
        <v>193</v>
      </c>
      <c r="C131" s="71" t="s">
        <v>87</v>
      </c>
      <c r="D131" s="72" t="s">
        <v>216</v>
      </c>
      <c r="E131" s="73" t="s">
        <v>64</v>
      </c>
      <c r="F131" s="73" t="s">
        <v>213</v>
      </c>
      <c r="G131" s="73" t="s">
        <v>64</v>
      </c>
      <c r="H131" s="74">
        <v>140</v>
      </c>
      <c r="I131" s="74">
        <v>2120</v>
      </c>
      <c r="J131" s="81" t="str">
        <f>_xlfn.XLOOKUP(F131,'GET list - For info'!C:C,'GET list - For info'!E:E)</f>
        <v>No</v>
      </c>
    </row>
    <row r="132" spans="2:10" ht="14.5" x14ac:dyDescent="0.35">
      <c r="B132" s="71" t="s">
        <v>193</v>
      </c>
      <c r="C132" s="71" t="s">
        <v>87</v>
      </c>
      <c r="D132" s="72" t="s">
        <v>217</v>
      </c>
      <c r="E132" s="73" t="s">
        <v>64</v>
      </c>
      <c r="F132" s="73" t="s">
        <v>218</v>
      </c>
      <c r="G132" s="73" t="s">
        <v>64</v>
      </c>
      <c r="H132" s="74">
        <v>140</v>
      </c>
      <c r="I132" s="74">
        <v>2120</v>
      </c>
      <c r="J132" s="81" t="str">
        <f>_xlfn.XLOOKUP(F132,'GET list - For info'!C:C,'GET list - For info'!E:E)</f>
        <v>No</v>
      </c>
    </row>
    <row r="133" spans="2:10" ht="14.5" x14ac:dyDescent="0.35">
      <c r="B133" s="71" t="s">
        <v>193</v>
      </c>
      <c r="C133" s="71" t="s">
        <v>87</v>
      </c>
      <c r="D133" s="72" t="s">
        <v>219</v>
      </c>
      <c r="E133" s="73" t="s">
        <v>64</v>
      </c>
      <c r="F133" s="73" t="s">
        <v>220</v>
      </c>
      <c r="G133" s="73" t="s">
        <v>64</v>
      </c>
      <c r="H133" s="74">
        <v>60</v>
      </c>
      <c r="I133" s="74">
        <v>2120</v>
      </c>
      <c r="J133" s="81" t="str">
        <f>_xlfn.XLOOKUP(F133,'GET list - For info'!C:C,'GET list - For info'!E:E)</f>
        <v>No</v>
      </c>
    </row>
    <row r="134" spans="2:10" ht="14.5" x14ac:dyDescent="0.35">
      <c r="B134" s="71" t="s">
        <v>193</v>
      </c>
      <c r="C134" s="71" t="s">
        <v>87</v>
      </c>
      <c r="D134" s="72" t="s">
        <v>221</v>
      </c>
      <c r="E134" s="73" t="s">
        <v>64</v>
      </c>
      <c r="F134" s="73" t="s">
        <v>222</v>
      </c>
      <c r="G134" s="73" t="s">
        <v>64</v>
      </c>
      <c r="H134" s="74">
        <v>140</v>
      </c>
      <c r="I134" s="74">
        <v>2120</v>
      </c>
      <c r="J134" s="81" t="str">
        <f>_xlfn.XLOOKUP(F134,'GET list - For info'!C:C,'GET list - For info'!E:E)</f>
        <v>No</v>
      </c>
    </row>
    <row r="135" spans="2:10" ht="14.5" x14ac:dyDescent="0.35">
      <c r="B135" s="71" t="s">
        <v>193</v>
      </c>
      <c r="C135" s="71" t="s">
        <v>87</v>
      </c>
      <c r="D135" s="72" t="s">
        <v>223</v>
      </c>
      <c r="E135" s="73" t="s">
        <v>64</v>
      </c>
      <c r="F135" s="73" t="s">
        <v>224</v>
      </c>
      <c r="G135" s="73" t="s">
        <v>64</v>
      </c>
      <c r="H135" s="74">
        <v>60</v>
      </c>
      <c r="I135" s="74">
        <v>2120</v>
      </c>
      <c r="J135" s="81" t="str">
        <f>_xlfn.XLOOKUP(F135,'GET list - For info'!C:C,'GET list - For info'!E:E)</f>
        <v>No</v>
      </c>
    </row>
    <row r="136" spans="2:10" ht="14.5" x14ac:dyDescent="0.35">
      <c r="B136" s="71" t="s">
        <v>193</v>
      </c>
      <c r="C136" s="71" t="s">
        <v>87</v>
      </c>
      <c r="D136" s="72" t="s">
        <v>225</v>
      </c>
      <c r="E136" s="73" t="s">
        <v>64</v>
      </c>
      <c r="F136" s="73" t="s">
        <v>226</v>
      </c>
      <c r="G136" s="73" t="s">
        <v>64</v>
      </c>
      <c r="H136" s="74">
        <v>140</v>
      </c>
      <c r="I136" s="74">
        <v>2120</v>
      </c>
      <c r="J136" s="81" t="str">
        <f>_xlfn.XLOOKUP(F136,'GET list - For info'!C:C,'GET list - For info'!E:E)</f>
        <v>No</v>
      </c>
    </row>
    <row r="137" spans="2:10" ht="14.5" x14ac:dyDescent="0.35">
      <c r="B137" s="71" t="s">
        <v>193</v>
      </c>
      <c r="C137" s="71" t="s">
        <v>87</v>
      </c>
      <c r="D137" s="72" t="s">
        <v>227</v>
      </c>
      <c r="E137" s="73" t="s">
        <v>64</v>
      </c>
      <c r="F137" s="73" t="s">
        <v>228</v>
      </c>
      <c r="G137" s="73" t="s">
        <v>64</v>
      </c>
      <c r="H137" s="74">
        <v>60</v>
      </c>
      <c r="I137" s="74">
        <v>2120</v>
      </c>
      <c r="J137" s="81" t="str">
        <f>_xlfn.XLOOKUP(F137,'GET list - For info'!C:C,'GET list - For info'!E:E)</f>
        <v>No</v>
      </c>
    </row>
    <row r="138" spans="2:10" ht="14.5" x14ac:dyDescent="0.35">
      <c r="B138" s="71" t="s">
        <v>229</v>
      </c>
      <c r="C138" s="71" t="s">
        <v>3339</v>
      </c>
      <c r="D138" s="72" t="s">
        <v>230</v>
      </c>
      <c r="E138" s="73" t="s">
        <v>64</v>
      </c>
      <c r="F138" s="73" t="s">
        <v>231</v>
      </c>
      <c r="G138" s="73" t="s">
        <v>64</v>
      </c>
      <c r="H138" s="74">
        <v>240</v>
      </c>
      <c r="I138" s="74">
        <v>2400</v>
      </c>
      <c r="J138" s="81" t="str">
        <f>_xlfn.XLOOKUP(F138,'GET list - For info'!C:C,'GET list - For info'!E:E)</f>
        <v>No</v>
      </c>
    </row>
    <row r="139" spans="2:10" ht="14.5" x14ac:dyDescent="0.35">
      <c r="B139" s="71" t="s">
        <v>229</v>
      </c>
      <c r="C139" s="71" t="s">
        <v>3339</v>
      </c>
      <c r="D139" s="72" t="s">
        <v>232</v>
      </c>
      <c r="E139" s="73" t="s">
        <v>64</v>
      </c>
      <c r="F139" s="73" t="s">
        <v>233</v>
      </c>
      <c r="G139" s="73" t="s">
        <v>64</v>
      </c>
      <c r="H139" s="74">
        <v>240</v>
      </c>
      <c r="I139" s="74">
        <v>2400</v>
      </c>
      <c r="J139" s="81" t="str">
        <f>_xlfn.XLOOKUP(F139,'GET list - For info'!C:C,'GET list - For info'!E:E)</f>
        <v>No</v>
      </c>
    </row>
    <row r="140" spans="2:10" ht="14.5" x14ac:dyDescent="0.35">
      <c r="B140" s="71" t="s">
        <v>229</v>
      </c>
      <c r="C140" s="71" t="s">
        <v>3339</v>
      </c>
      <c r="D140" s="72" t="s">
        <v>234</v>
      </c>
      <c r="E140" s="73" t="s">
        <v>64</v>
      </c>
      <c r="F140" s="73" t="s">
        <v>235</v>
      </c>
      <c r="G140" s="73" t="s">
        <v>64</v>
      </c>
      <c r="H140" s="74">
        <v>240</v>
      </c>
      <c r="I140" s="74">
        <v>2400</v>
      </c>
      <c r="J140" s="81" t="str">
        <f>_xlfn.XLOOKUP(F140,'GET list - For info'!C:C,'GET list - For info'!E:E)</f>
        <v>No</v>
      </c>
    </row>
    <row r="141" spans="2:10" ht="14.5" x14ac:dyDescent="0.35">
      <c r="B141" s="71" t="s">
        <v>229</v>
      </c>
      <c r="C141" s="71" t="s">
        <v>3339</v>
      </c>
      <c r="D141" s="72" t="s">
        <v>236</v>
      </c>
      <c r="E141" s="73" t="s">
        <v>64</v>
      </c>
      <c r="F141" s="73" t="s">
        <v>237</v>
      </c>
      <c r="G141" s="73" t="s">
        <v>64</v>
      </c>
      <c r="H141" s="74">
        <v>240</v>
      </c>
      <c r="I141" s="74">
        <v>2400</v>
      </c>
      <c r="J141" s="81" t="str">
        <f>_xlfn.XLOOKUP(F141,'GET list - For info'!C:C,'GET list - For info'!E:E)</f>
        <v>No</v>
      </c>
    </row>
    <row r="142" spans="2:10" ht="14.5" x14ac:dyDescent="0.35">
      <c r="B142" s="71" t="s">
        <v>229</v>
      </c>
      <c r="C142" s="71" t="s">
        <v>3339</v>
      </c>
      <c r="D142" s="72" t="s">
        <v>238</v>
      </c>
      <c r="E142" s="73" t="s">
        <v>64</v>
      </c>
      <c r="F142" s="73" t="s">
        <v>239</v>
      </c>
      <c r="G142" s="73" t="s">
        <v>64</v>
      </c>
      <c r="H142" s="74">
        <v>240</v>
      </c>
      <c r="I142" s="74">
        <v>2400</v>
      </c>
      <c r="J142" s="81" t="str">
        <f>_xlfn.XLOOKUP(F142,'GET list - For info'!C:C,'GET list - For info'!E:E)</f>
        <v>No</v>
      </c>
    </row>
    <row r="143" spans="2:10" ht="14.5" x14ac:dyDescent="0.35">
      <c r="B143" s="71" t="s">
        <v>229</v>
      </c>
      <c r="C143" s="71" t="s">
        <v>3339</v>
      </c>
      <c r="D143" s="72" t="s">
        <v>240</v>
      </c>
      <c r="E143" s="73" t="s">
        <v>64</v>
      </c>
      <c r="F143" s="73" t="s">
        <v>241</v>
      </c>
      <c r="G143" s="73" t="s">
        <v>64</v>
      </c>
      <c r="H143" s="74">
        <v>240</v>
      </c>
      <c r="I143" s="74">
        <v>2400</v>
      </c>
      <c r="J143" s="81" t="str">
        <f>_xlfn.XLOOKUP(F143,'GET list - For info'!C:C,'GET list - For info'!E:E)</f>
        <v>No</v>
      </c>
    </row>
    <row r="144" spans="2:10" ht="14.5" x14ac:dyDescent="0.35">
      <c r="B144" s="71" t="s">
        <v>229</v>
      </c>
      <c r="C144" s="71" t="s">
        <v>3339</v>
      </c>
      <c r="D144" s="72" t="s">
        <v>242</v>
      </c>
      <c r="E144" s="73" t="s">
        <v>64</v>
      </c>
      <c r="F144" s="73" t="s">
        <v>243</v>
      </c>
      <c r="G144" s="73" t="s">
        <v>64</v>
      </c>
      <c r="H144" s="74">
        <v>240</v>
      </c>
      <c r="I144" s="74">
        <v>2400</v>
      </c>
      <c r="J144" s="81" t="str">
        <f>_xlfn.XLOOKUP(F144,'GET list - For info'!C:C,'GET list - For info'!E:E)</f>
        <v>No</v>
      </c>
    </row>
    <row r="145" spans="2:10" ht="14.5" x14ac:dyDescent="0.35">
      <c r="B145" s="71" t="s">
        <v>229</v>
      </c>
      <c r="C145" s="71" t="s">
        <v>3339</v>
      </c>
      <c r="D145" s="72" t="s">
        <v>244</v>
      </c>
      <c r="E145" s="73" t="s">
        <v>64</v>
      </c>
      <c r="F145" s="73" t="s">
        <v>245</v>
      </c>
      <c r="G145" s="73" t="s">
        <v>64</v>
      </c>
      <c r="H145" s="74">
        <v>240</v>
      </c>
      <c r="I145" s="74">
        <v>2400</v>
      </c>
      <c r="J145" s="81" t="str">
        <f>_xlfn.XLOOKUP(F145,'GET list - For info'!C:C,'GET list - For info'!E:E)</f>
        <v>No</v>
      </c>
    </row>
    <row r="146" spans="2:10" ht="14.5" x14ac:dyDescent="0.35">
      <c r="B146" s="71" t="s">
        <v>229</v>
      </c>
      <c r="C146" s="71" t="s">
        <v>3339</v>
      </c>
      <c r="D146" s="72" t="s">
        <v>246</v>
      </c>
      <c r="E146" s="73" t="s">
        <v>64</v>
      </c>
      <c r="F146" s="73" t="s">
        <v>247</v>
      </c>
      <c r="G146" s="73" t="s">
        <v>64</v>
      </c>
      <c r="H146" s="74">
        <v>240</v>
      </c>
      <c r="I146" s="74">
        <v>2400</v>
      </c>
      <c r="J146" s="81" t="str">
        <f>_xlfn.XLOOKUP(F146,'GET list - For info'!C:C,'GET list - For info'!E:E)</f>
        <v>No</v>
      </c>
    </row>
    <row r="147" spans="2:10" ht="14.5" x14ac:dyDescent="0.35">
      <c r="B147" s="71" t="s">
        <v>229</v>
      </c>
      <c r="C147" s="71" t="s">
        <v>3339</v>
      </c>
      <c r="D147" s="72" t="s">
        <v>248</v>
      </c>
      <c r="E147" s="73" t="s">
        <v>64</v>
      </c>
      <c r="F147" s="73" t="s">
        <v>249</v>
      </c>
      <c r="G147" s="73" t="s">
        <v>64</v>
      </c>
      <c r="H147" s="74">
        <v>240</v>
      </c>
      <c r="I147" s="74">
        <v>2400</v>
      </c>
      <c r="J147" s="81" t="str">
        <f>_xlfn.XLOOKUP(F147,'GET list - For info'!C:C,'GET list - For info'!E:E)</f>
        <v>No</v>
      </c>
    </row>
    <row r="148" spans="2:10" ht="14.5" x14ac:dyDescent="0.35">
      <c r="B148" s="71" t="s">
        <v>250</v>
      </c>
      <c r="C148" s="71" t="s">
        <v>3340</v>
      </c>
      <c r="D148" s="72" t="s">
        <v>251</v>
      </c>
      <c r="E148" s="73" t="s">
        <v>64</v>
      </c>
      <c r="F148" s="73" t="s">
        <v>252</v>
      </c>
      <c r="G148" s="73" t="s">
        <v>64</v>
      </c>
      <c r="H148" s="74">
        <v>140</v>
      </c>
      <c r="I148" s="74">
        <v>2920</v>
      </c>
      <c r="J148" s="81" t="str">
        <f>_xlfn.XLOOKUP(F148,'GET list - For info'!C:C,'GET list - For info'!E:E)</f>
        <v>No</v>
      </c>
    </row>
    <row r="149" spans="2:10" ht="14.5" x14ac:dyDescent="0.35">
      <c r="B149" s="71" t="s">
        <v>250</v>
      </c>
      <c r="C149" s="71" t="s">
        <v>3340</v>
      </c>
      <c r="D149" s="71" t="s">
        <v>253</v>
      </c>
      <c r="E149" s="73" t="s">
        <v>64</v>
      </c>
      <c r="F149" s="73" t="s">
        <v>254</v>
      </c>
      <c r="G149" s="73" t="s">
        <v>64</v>
      </c>
      <c r="H149" s="74">
        <v>140</v>
      </c>
      <c r="I149" s="74">
        <v>2920</v>
      </c>
      <c r="J149" s="81" t="str">
        <f>_xlfn.XLOOKUP(F149,'GET list - For info'!C:C,'GET list - For info'!E:E)</f>
        <v>No</v>
      </c>
    </row>
    <row r="150" spans="2:10" ht="14.5" x14ac:dyDescent="0.35">
      <c r="B150" s="71" t="s">
        <v>250</v>
      </c>
      <c r="C150" s="71" t="s">
        <v>3340</v>
      </c>
      <c r="D150" s="72" t="s">
        <v>230</v>
      </c>
      <c r="E150" s="73" t="s">
        <v>64</v>
      </c>
      <c r="F150" s="73" t="s">
        <v>231</v>
      </c>
      <c r="G150" s="73" t="s">
        <v>66</v>
      </c>
      <c r="H150" s="74">
        <v>240</v>
      </c>
      <c r="I150" s="74">
        <v>2920</v>
      </c>
      <c r="J150" s="81" t="str">
        <f>_xlfn.XLOOKUP(F150,'GET list - For info'!C:C,'GET list - For info'!E:E)</f>
        <v>No</v>
      </c>
    </row>
    <row r="151" spans="2:10" ht="14.5" x14ac:dyDescent="0.35">
      <c r="B151" s="71" t="s">
        <v>250</v>
      </c>
      <c r="C151" s="71" t="s">
        <v>3340</v>
      </c>
      <c r="D151" s="72" t="s">
        <v>232</v>
      </c>
      <c r="E151" s="73" t="s">
        <v>64</v>
      </c>
      <c r="F151" s="73" t="s">
        <v>233</v>
      </c>
      <c r="G151" s="73" t="s">
        <v>66</v>
      </c>
      <c r="H151" s="74">
        <v>240</v>
      </c>
      <c r="I151" s="74">
        <v>2920</v>
      </c>
      <c r="J151" s="81" t="str">
        <f>_xlfn.XLOOKUP(F151,'GET list - For info'!C:C,'GET list - For info'!E:E)</f>
        <v>No</v>
      </c>
    </row>
    <row r="152" spans="2:10" ht="14.5" x14ac:dyDescent="0.35">
      <c r="B152" s="71" t="s">
        <v>250</v>
      </c>
      <c r="C152" s="71" t="s">
        <v>3340</v>
      </c>
      <c r="D152" s="72" t="s">
        <v>234</v>
      </c>
      <c r="E152" s="73" t="s">
        <v>64</v>
      </c>
      <c r="F152" s="73" t="s">
        <v>235</v>
      </c>
      <c r="G152" s="73" t="s">
        <v>66</v>
      </c>
      <c r="H152" s="74">
        <v>240</v>
      </c>
      <c r="I152" s="74">
        <v>2920</v>
      </c>
      <c r="J152" s="81" t="str">
        <f>_xlfn.XLOOKUP(F152,'GET list - For info'!C:C,'GET list - For info'!E:E)</f>
        <v>No</v>
      </c>
    </row>
    <row r="153" spans="2:10" ht="14.5" x14ac:dyDescent="0.35">
      <c r="B153" s="71" t="s">
        <v>250</v>
      </c>
      <c r="C153" s="71" t="s">
        <v>3340</v>
      </c>
      <c r="D153" s="72" t="s">
        <v>236</v>
      </c>
      <c r="E153" s="73" t="s">
        <v>64</v>
      </c>
      <c r="F153" s="73" t="s">
        <v>237</v>
      </c>
      <c r="G153" s="73" t="s">
        <v>66</v>
      </c>
      <c r="H153" s="74">
        <v>240</v>
      </c>
      <c r="I153" s="74">
        <v>2920</v>
      </c>
      <c r="J153" s="81" t="str">
        <f>_xlfn.XLOOKUP(F153,'GET list - For info'!C:C,'GET list - For info'!E:E)</f>
        <v>No</v>
      </c>
    </row>
    <row r="154" spans="2:10" ht="14.5" x14ac:dyDescent="0.35">
      <c r="B154" s="71" t="s">
        <v>250</v>
      </c>
      <c r="C154" s="71" t="s">
        <v>3340</v>
      </c>
      <c r="D154" s="72" t="s">
        <v>255</v>
      </c>
      <c r="E154" s="73" t="s">
        <v>64</v>
      </c>
      <c r="F154" s="73" t="s">
        <v>256</v>
      </c>
      <c r="G154" s="73" t="s">
        <v>66</v>
      </c>
      <c r="H154" s="74">
        <v>240</v>
      </c>
      <c r="I154" s="74">
        <v>2920</v>
      </c>
      <c r="J154" s="81" t="str">
        <f>_xlfn.XLOOKUP(F154,'GET list - For info'!C:C,'GET list - For info'!E:E)</f>
        <v>No</v>
      </c>
    </row>
    <row r="155" spans="2:10" ht="14.5" x14ac:dyDescent="0.35">
      <c r="B155" s="71" t="s">
        <v>250</v>
      </c>
      <c r="C155" s="71" t="s">
        <v>3340</v>
      </c>
      <c r="D155" s="72" t="s">
        <v>257</v>
      </c>
      <c r="E155" s="73" t="s">
        <v>64</v>
      </c>
      <c r="F155" s="73" t="s">
        <v>258</v>
      </c>
      <c r="G155" s="73" t="s">
        <v>64</v>
      </c>
      <c r="H155" s="74">
        <v>240</v>
      </c>
      <c r="I155" s="74">
        <v>2920</v>
      </c>
      <c r="J155" s="81" t="str">
        <f>_xlfn.XLOOKUP(F155,'GET list - For info'!C:C,'GET list - For info'!E:E)</f>
        <v>No</v>
      </c>
    </row>
    <row r="156" spans="2:10" ht="14.5" x14ac:dyDescent="0.35">
      <c r="B156" s="71" t="s">
        <v>250</v>
      </c>
      <c r="C156" s="71" t="s">
        <v>3340</v>
      </c>
      <c r="D156" s="72" t="s">
        <v>238</v>
      </c>
      <c r="E156" s="73" t="s">
        <v>64</v>
      </c>
      <c r="F156" s="73" t="s">
        <v>239</v>
      </c>
      <c r="G156" s="73" t="s">
        <v>66</v>
      </c>
      <c r="H156" s="74">
        <v>240</v>
      </c>
      <c r="I156" s="74">
        <v>2920</v>
      </c>
      <c r="J156" s="81" t="str">
        <f>_xlfn.XLOOKUP(F156,'GET list - For info'!C:C,'GET list - For info'!E:E)</f>
        <v>No</v>
      </c>
    </row>
    <row r="157" spans="2:10" ht="14.5" x14ac:dyDescent="0.35">
      <c r="B157" s="71" t="s">
        <v>250</v>
      </c>
      <c r="C157" s="71" t="s">
        <v>3340</v>
      </c>
      <c r="D157" s="72" t="s">
        <v>240</v>
      </c>
      <c r="E157" s="73" t="s">
        <v>64</v>
      </c>
      <c r="F157" s="73" t="s">
        <v>241</v>
      </c>
      <c r="G157" s="73" t="s">
        <v>66</v>
      </c>
      <c r="H157" s="74">
        <v>240</v>
      </c>
      <c r="I157" s="74">
        <v>2920</v>
      </c>
      <c r="J157" s="81" t="str">
        <f>_xlfn.XLOOKUP(F157,'GET list - For info'!C:C,'GET list - For info'!E:E)</f>
        <v>No</v>
      </c>
    </row>
    <row r="158" spans="2:10" ht="14.5" x14ac:dyDescent="0.35">
      <c r="B158" s="71" t="s">
        <v>250</v>
      </c>
      <c r="C158" s="71" t="s">
        <v>3340</v>
      </c>
      <c r="D158" s="72" t="s">
        <v>242</v>
      </c>
      <c r="E158" s="73" t="s">
        <v>64</v>
      </c>
      <c r="F158" s="73" t="s">
        <v>243</v>
      </c>
      <c r="G158" s="73" t="s">
        <v>66</v>
      </c>
      <c r="H158" s="74">
        <v>240</v>
      </c>
      <c r="I158" s="74">
        <v>2920</v>
      </c>
      <c r="J158" s="81" t="str">
        <f>_xlfn.XLOOKUP(F158,'GET list - For info'!C:C,'GET list - For info'!E:E)</f>
        <v>No</v>
      </c>
    </row>
    <row r="159" spans="2:10" ht="14.5" x14ac:dyDescent="0.35">
      <c r="B159" s="71" t="s">
        <v>250</v>
      </c>
      <c r="C159" s="71" t="s">
        <v>3340</v>
      </c>
      <c r="D159" s="72" t="s">
        <v>244</v>
      </c>
      <c r="E159" s="73" t="s">
        <v>64</v>
      </c>
      <c r="F159" s="73" t="s">
        <v>245</v>
      </c>
      <c r="G159" s="73" t="s">
        <v>66</v>
      </c>
      <c r="H159" s="74">
        <v>240</v>
      </c>
      <c r="I159" s="74">
        <v>2920</v>
      </c>
      <c r="J159" s="81" t="str">
        <f>_xlfn.XLOOKUP(F159,'GET list - For info'!C:C,'GET list - For info'!E:E)</f>
        <v>No</v>
      </c>
    </row>
    <row r="160" spans="2:10" ht="14.5" x14ac:dyDescent="0.35">
      <c r="B160" s="71" t="s">
        <v>250</v>
      </c>
      <c r="C160" s="71" t="s">
        <v>3340</v>
      </c>
      <c r="D160" s="72" t="s">
        <v>248</v>
      </c>
      <c r="E160" s="73" t="s">
        <v>64</v>
      </c>
      <c r="F160" s="73" t="s">
        <v>249</v>
      </c>
      <c r="G160" s="73" t="s">
        <v>66</v>
      </c>
      <c r="H160" s="74">
        <v>240</v>
      </c>
      <c r="I160" s="74">
        <v>2920</v>
      </c>
      <c r="J160" s="81" t="str">
        <f>_xlfn.XLOOKUP(F160,'GET list - For info'!C:C,'GET list - For info'!E:E)</f>
        <v>No</v>
      </c>
    </row>
    <row r="161" spans="2:10" ht="14.5" x14ac:dyDescent="0.35">
      <c r="B161" s="71" t="s">
        <v>250</v>
      </c>
      <c r="C161" s="71" t="s">
        <v>94</v>
      </c>
      <c r="D161" s="72" t="s">
        <v>259</v>
      </c>
      <c r="E161" s="73" t="s">
        <v>64</v>
      </c>
      <c r="F161" s="73" t="s">
        <v>260</v>
      </c>
      <c r="G161" s="73" t="s">
        <v>66</v>
      </c>
      <c r="H161" s="74">
        <v>140</v>
      </c>
      <c r="I161" s="74">
        <v>2140</v>
      </c>
      <c r="J161" s="81" t="str">
        <f>_xlfn.XLOOKUP(F161,'GET list - For info'!C:C,'GET list - For info'!E:E)</f>
        <v>No</v>
      </c>
    </row>
    <row r="162" spans="2:10" ht="14.5" x14ac:dyDescent="0.35">
      <c r="B162" s="71" t="s">
        <v>250</v>
      </c>
      <c r="C162" s="71" t="s">
        <v>94</v>
      </c>
      <c r="D162" s="72" t="s">
        <v>261</v>
      </c>
      <c r="E162" s="73" t="s">
        <v>64</v>
      </c>
      <c r="F162" s="73" t="s">
        <v>262</v>
      </c>
      <c r="G162" s="73" t="s">
        <v>66</v>
      </c>
      <c r="H162" s="74">
        <v>140</v>
      </c>
      <c r="I162" s="74">
        <v>2140</v>
      </c>
      <c r="J162" s="81" t="str">
        <f>_xlfn.XLOOKUP(F162,'GET list - For info'!C:C,'GET list - For info'!E:E)</f>
        <v>No</v>
      </c>
    </row>
    <row r="163" spans="2:10" ht="14.5" x14ac:dyDescent="0.35">
      <c r="B163" s="71" t="s">
        <v>250</v>
      </c>
      <c r="C163" s="71" t="s">
        <v>94</v>
      </c>
      <c r="D163" s="72" t="s">
        <v>263</v>
      </c>
      <c r="E163" s="73" t="s">
        <v>64</v>
      </c>
      <c r="F163" s="73" t="s">
        <v>264</v>
      </c>
      <c r="G163" s="73" t="s">
        <v>66</v>
      </c>
      <c r="H163" s="74">
        <v>140</v>
      </c>
      <c r="I163" s="74">
        <v>2140</v>
      </c>
      <c r="J163" s="81" t="str">
        <f>_xlfn.XLOOKUP(F163,'GET list - For info'!C:C,'GET list - For info'!E:E)</f>
        <v>No</v>
      </c>
    </row>
    <row r="164" spans="2:10" ht="14.5" x14ac:dyDescent="0.35">
      <c r="B164" s="71" t="s">
        <v>250</v>
      </c>
      <c r="C164" s="71" t="s">
        <v>94</v>
      </c>
      <c r="D164" s="72" t="s">
        <v>265</v>
      </c>
      <c r="E164" s="73" t="s">
        <v>64</v>
      </c>
      <c r="F164" s="73" t="s">
        <v>266</v>
      </c>
      <c r="G164" s="73" t="s">
        <v>66</v>
      </c>
      <c r="H164" s="74">
        <v>60</v>
      </c>
      <c r="I164" s="74">
        <v>2140</v>
      </c>
      <c r="J164" s="81" t="str">
        <f>_xlfn.XLOOKUP(F164,'GET list - For info'!C:C,'GET list - For info'!E:E)</f>
        <v>No</v>
      </c>
    </row>
    <row r="165" spans="2:10" ht="14.5" x14ac:dyDescent="0.35">
      <c r="B165" s="71" t="s">
        <v>250</v>
      </c>
      <c r="C165" s="71" t="s">
        <v>94</v>
      </c>
      <c r="D165" s="72" t="s">
        <v>267</v>
      </c>
      <c r="E165" s="73" t="s">
        <v>64</v>
      </c>
      <c r="F165" s="73" t="s">
        <v>268</v>
      </c>
      <c r="G165" s="73" t="s">
        <v>66</v>
      </c>
      <c r="H165" s="74">
        <v>140</v>
      </c>
      <c r="I165" s="74">
        <v>2140</v>
      </c>
      <c r="J165" s="81" t="str">
        <f>_xlfn.XLOOKUP(F165,'GET list - For info'!C:C,'GET list - For info'!E:E)</f>
        <v>No</v>
      </c>
    </row>
    <row r="166" spans="2:10" ht="14.5" x14ac:dyDescent="0.35">
      <c r="B166" s="71" t="s">
        <v>250</v>
      </c>
      <c r="C166" s="71" t="s">
        <v>94</v>
      </c>
      <c r="D166" s="72" t="s">
        <v>269</v>
      </c>
      <c r="E166" s="73" t="s">
        <v>64</v>
      </c>
      <c r="F166" s="73" t="s">
        <v>270</v>
      </c>
      <c r="G166" s="73" t="s">
        <v>66</v>
      </c>
      <c r="H166" s="74">
        <v>140</v>
      </c>
      <c r="I166" s="74">
        <v>2140</v>
      </c>
      <c r="J166" s="81" t="str">
        <f>_xlfn.XLOOKUP(F166,'GET list - For info'!C:C,'GET list - For info'!E:E)</f>
        <v>No</v>
      </c>
    </row>
    <row r="167" spans="2:10" ht="14.5" x14ac:dyDescent="0.35">
      <c r="B167" s="71" t="s">
        <v>250</v>
      </c>
      <c r="C167" s="71" t="s">
        <v>94</v>
      </c>
      <c r="D167" s="72" t="s">
        <v>271</v>
      </c>
      <c r="E167" s="73" t="s">
        <v>64</v>
      </c>
      <c r="F167" s="73" t="s">
        <v>272</v>
      </c>
      <c r="G167" s="73" t="s">
        <v>66</v>
      </c>
      <c r="H167" s="74">
        <v>140</v>
      </c>
      <c r="I167" s="74">
        <v>2140</v>
      </c>
      <c r="J167" s="81" t="str">
        <f>_xlfn.XLOOKUP(F167,'GET list - For info'!C:C,'GET list - For info'!E:E)</f>
        <v>No</v>
      </c>
    </row>
    <row r="168" spans="2:10" ht="14.5" x14ac:dyDescent="0.35">
      <c r="B168" s="71" t="s">
        <v>250</v>
      </c>
      <c r="C168" s="71" t="s">
        <v>94</v>
      </c>
      <c r="D168" s="72" t="s">
        <v>273</v>
      </c>
      <c r="E168" s="73" t="s">
        <v>64</v>
      </c>
      <c r="F168" s="73" t="s">
        <v>274</v>
      </c>
      <c r="G168" s="73" t="s">
        <v>66</v>
      </c>
      <c r="H168" s="74">
        <v>140</v>
      </c>
      <c r="I168" s="74">
        <v>2140</v>
      </c>
      <c r="J168" s="81" t="str">
        <f>_xlfn.XLOOKUP(F168,'GET list - For info'!C:C,'GET list - For info'!E:E)</f>
        <v>No</v>
      </c>
    </row>
    <row r="169" spans="2:10" ht="14.5" x14ac:dyDescent="0.35">
      <c r="B169" s="71" t="s">
        <v>250</v>
      </c>
      <c r="C169" s="71" t="s">
        <v>94</v>
      </c>
      <c r="D169" s="72" t="s">
        <v>275</v>
      </c>
      <c r="E169" s="73" t="s">
        <v>64</v>
      </c>
      <c r="F169" s="73" t="s">
        <v>276</v>
      </c>
      <c r="G169" s="73" t="s">
        <v>66</v>
      </c>
      <c r="H169" s="74">
        <v>240</v>
      </c>
      <c r="I169" s="74">
        <v>2140</v>
      </c>
      <c r="J169" s="81" t="str">
        <f>_xlfn.XLOOKUP(F169,'GET list - For info'!C:C,'GET list - For info'!E:E)</f>
        <v>No</v>
      </c>
    </row>
    <row r="170" spans="2:10" ht="14.5" x14ac:dyDescent="0.35">
      <c r="B170" s="71" t="s">
        <v>250</v>
      </c>
      <c r="C170" s="71" t="s">
        <v>94</v>
      </c>
      <c r="D170" s="72" t="s">
        <v>277</v>
      </c>
      <c r="E170" s="73" t="s">
        <v>64</v>
      </c>
      <c r="F170" s="73" t="s">
        <v>278</v>
      </c>
      <c r="G170" s="73" t="s">
        <v>66</v>
      </c>
      <c r="H170" s="74">
        <v>240</v>
      </c>
      <c r="I170" s="74">
        <v>2140</v>
      </c>
      <c r="J170" s="81" t="str">
        <f>_xlfn.XLOOKUP(F170,'GET list - For info'!C:C,'GET list - For info'!E:E)</f>
        <v>No</v>
      </c>
    </row>
    <row r="171" spans="2:10" ht="14.5" x14ac:dyDescent="0.35">
      <c r="B171" s="71" t="s">
        <v>250</v>
      </c>
      <c r="C171" s="71" t="s">
        <v>94</v>
      </c>
      <c r="D171" s="72" t="s">
        <v>279</v>
      </c>
      <c r="E171" s="73" t="s">
        <v>64</v>
      </c>
      <c r="F171" s="73" t="s">
        <v>280</v>
      </c>
      <c r="G171" s="73" t="s">
        <v>66</v>
      </c>
      <c r="H171" s="74">
        <v>240</v>
      </c>
      <c r="I171" s="74">
        <v>2140</v>
      </c>
      <c r="J171" s="81" t="str">
        <f>_xlfn.XLOOKUP(F171,'GET list - For info'!C:C,'GET list - For info'!E:E)</f>
        <v>No</v>
      </c>
    </row>
    <row r="172" spans="2:10" ht="14.5" x14ac:dyDescent="0.35">
      <c r="B172" s="71" t="s">
        <v>250</v>
      </c>
      <c r="C172" s="71" t="s">
        <v>94</v>
      </c>
      <c r="D172" s="72" t="s">
        <v>281</v>
      </c>
      <c r="E172" s="73" t="s">
        <v>64</v>
      </c>
      <c r="F172" s="73" t="s">
        <v>282</v>
      </c>
      <c r="G172" s="73" t="s">
        <v>66</v>
      </c>
      <c r="H172" s="74">
        <v>140</v>
      </c>
      <c r="I172" s="74">
        <v>2140</v>
      </c>
      <c r="J172" s="81" t="str">
        <f>_xlfn.XLOOKUP(F172,'GET list - For info'!C:C,'GET list - For info'!E:E)</f>
        <v>No</v>
      </c>
    </row>
    <row r="173" spans="2:10" ht="14.5" x14ac:dyDescent="0.35">
      <c r="B173" s="71" t="s">
        <v>250</v>
      </c>
      <c r="C173" s="71" t="s">
        <v>94</v>
      </c>
      <c r="D173" s="72" t="s">
        <v>283</v>
      </c>
      <c r="E173" s="73" t="s">
        <v>64</v>
      </c>
      <c r="F173" s="73" t="s">
        <v>284</v>
      </c>
      <c r="G173" s="73" t="s">
        <v>66</v>
      </c>
      <c r="H173" s="74">
        <v>240</v>
      </c>
      <c r="I173" s="74">
        <v>2140</v>
      </c>
      <c r="J173" s="81" t="str">
        <f>_xlfn.XLOOKUP(F173,'GET list - For info'!C:C,'GET list - For info'!E:E)</f>
        <v>No</v>
      </c>
    </row>
    <row r="174" spans="2:10" ht="14.5" x14ac:dyDescent="0.35">
      <c r="B174" s="71" t="s">
        <v>425</v>
      </c>
      <c r="C174" s="71" t="s">
        <v>116</v>
      </c>
      <c r="D174" s="72" t="s">
        <v>426</v>
      </c>
      <c r="E174" s="73" t="s">
        <v>64</v>
      </c>
      <c r="F174" s="73" t="s">
        <v>427</v>
      </c>
      <c r="G174" s="73" t="s">
        <v>66</v>
      </c>
      <c r="H174" s="74">
        <v>140</v>
      </c>
      <c r="I174" s="74">
        <v>1260</v>
      </c>
      <c r="J174" s="81" t="str">
        <f>_xlfn.XLOOKUP(F174,'GET list - For info'!C:C,'GET list - For info'!E:E)</f>
        <v>No</v>
      </c>
    </row>
    <row r="175" spans="2:10" ht="14.5" x14ac:dyDescent="0.35">
      <c r="B175" s="71" t="s">
        <v>425</v>
      </c>
      <c r="C175" s="71" t="s">
        <v>116</v>
      </c>
      <c r="D175" s="72" t="s">
        <v>428</v>
      </c>
      <c r="E175" s="73" t="s">
        <v>64</v>
      </c>
      <c r="F175" s="73" t="s">
        <v>429</v>
      </c>
      <c r="G175" s="73" t="s">
        <v>66</v>
      </c>
      <c r="H175" s="74">
        <v>140</v>
      </c>
      <c r="I175" s="74">
        <v>1260</v>
      </c>
      <c r="J175" s="81" t="str">
        <f>_xlfn.XLOOKUP(F175,'GET list - For info'!C:C,'GET list - For info'!E:E)</f>
        <v>No</v>
      </c>
    </row>
    <row r="176" spans="2:10" ht="14.5" x14ac:dyDescent="0.35">
      <c r="B176" s="71" t="s">
        <v>425</v>
      </c>
      <c r="C176" s="71" t="s">
        <v>116</v>
      </c>
      <c r="D176" s="72" t="s">
        <v>430</v>
      </c>
      <c r="E176" s="73" t="s">
        <v>64</v>
      </c>
      <c r="F176" s="73" t="s">
        <v>431</v>
      </c>
      <c r="G176" s="73" t="s">
        <v>66</v>
      </c>
      <c r="H176" s="74">
        <v>60</v>
      </c>
      <c r="I176" s="74">
        <v>1260</v>
      </c>
      <c r="J176" s="81" t="str">
        <f>_xlfn.XLOOKUP(F176,'GET list - For info'!C:C,'GET list - For info'!E:E)</f>
        <v>No</v>
      </c>
    </row>
    <row r="177" spans="2:10" ht="14.5" x14ac:dyDescent="0.35">
      <c r="B177" s="71" t="s">
        <v>425</v>
      </c>
      <c r="C177" s="71" t="s">
        <v>116</v>
      </c>
      <c r="D177" s="72" t="s">
        <v>432</v>
      </c>
      <c r="E177" s="73" t="s">
        <v>64</v>
      </c>
      <c r="F177" s="73" t="s">
        <v>433</v>
      </c>
      <c r="G177" s="73" t="s">
        <v>66</v>
      </c>
      <c r="H177" s="74">
        <v>60</v>
      </c>
      <c r="I177" s="74">
        <v>1260</v>
      </c>
      <c r="J177" s="81" t="str">
        <f>_xlfn.XLOOKUP(F177,'GET list - For info'!C:C,'GET list - For info'!E:E)</f>
        <v>No</v>
      </c>
    </row>
    <row r="178" spans="2:10" ht="14.5" x14ac:dyDescent="0.35">
      <c r="B178" s="71" t="s">
        <v>425</v>
      </c>
      <c r="C178" s="71" t="s">
        <v>116</v>
      </c>
      <c r="D178" s="72" t="s">
        <v>434</v>
      </c>
      <c r="E178" s="73" t="s">
        <v>64</v>
      </c>
      <c r="F178" s="73" t="s">
        <v>435</v>
      </c>
      <c r="G178" s="73" t="s">
        <v>66</v>
      </c>
      <c r="H178" s="74">
        <v>60</v>
      </c>
      <c r="I178" s="74">
        <v>1260</v>
      </c>
      <c r="J178" s="81" t="str">
        <f>_xlfn.XLOOKUP(F178,'GET list - For info'!C:C,'GET list - For info'!E:E)</f>
        <v>No</v>
      </c>
    </row>
    <row r="179" spans="2:10" ht="14.5" x14ac:dyDescent="0.35">
      <c r="B179" s="71" t="s">
        <v>425</v>
      </c>
      <c r="C179" s="71" t="s">
        <v>116</v>
      </c>
      <c r="D179" s="72" t="s">
        <v>436</v>
      </c>
      <c r="E179" s="73" t="s">
        <v>64</v>
      </c>
      <c r="F179" s="73" t="s">
        <v>437</v>
      </c>
      <c r="G179" s="73" t="s">
        <v>66</v>
      </c>
      <c r="H179" s="74">
        <v>60</v>
      </c>
      <c r="I179" s="74">
        <v>1260</v>
      </c>
      <c r="J179" s="81" t="str">
        <f>_xlfn.XLOOKUP(F179,'GET list - For info'!C:C,'GET list - For info'!E:E)</f>
        <v>No</v>
      </c>
    </row>
    <row r="180" spans="2:10" ht="14.5" x14ac:dyDescent="0.35">
      <c r="B180" s="71" t="s">
        <v>425</v>
      </c>
      <c r="C180" s="71" t="s">
        <v>116</v>
      </c>
      <c r="D180" s="72" t="s">
        <v>438</v>
      </c>
      <c r="E180" s="73" t="s">
        <v>64</v>
      </c>
      <c r="F180" s="73" t="s">
        <v>439</v>
      </c>
      <c r="G180" s="73" t="s">
        <v>66</v>
      </c>
      <c r="H180" s="74">
        <v>60</v>
      </c>
      <c r="I180" s="74">
        <v>1260</v>
      </c>
      <c r="J180" s="81" t="str">
        <f>_xlfn.XLOOKUP(F180,'GET list - For info'!C:C,'GET list - For info'!E:E)</f>
        <v>No</v>
      </c>
    </row>
    <row r="181" spans="2:10" ht="14.5" x14ac:dyDescent="0.35">
      <c r="B181" s="71" t="s">
        <v>425</v>
      </c>
      <c r="C181" s="71" t="s">
        <v>116</v>
      </c>
      <c r="D181" s="72" t="s">
        <v>440</v>
      </c>
      <c r="E181" s="73" t="s">
        <v>64</v>
      </c>
      <c r="F181" s="73" t="s">
        <v>441</v>
      </c>
      <c r="G181" s="73" t="s">
        <v>66</v>
      </c>
      <c r="H181" s="74">
        <v>60</v>
      </c>
      <c r="I181" s="74">
        <v>1260</v>
      </c>
      <c r="J181" s="81" t="str">
        <f>_xlfn.XLOOKUP(F181,'GET list - For info'!C:C,'GET list - For info'!E:E)</f>
        <v>No</v>
      </c>
    </row>
    <row r="182" spans="2:10" ht="14.5" x14ac:dyDescent="0.35">
      <c r="B182" s="71" t="s">
        <v>425</v>
      </c>
      <c r="C182" s="71" t="s">
        <v>116</v>
      </c>
      <c r="D182" s="72" t="s">
        <v>442</v>
      </c>
      <c r="E182" s="73" t="s">
        <v>64</v>
      </c>
      <c r="F182" s="73" t="s">
        <v>443</v>
      </c>
      <c r="G182" s="73" t="s">
        <v>66</v>
      </c>
      <c r="H182" s="74">
        <v>60</v>
      </c>
      <c r="I182" s="74">
        <v>1260</v>
      </c>
      <c r="J182" s="81" t="str">
        <f>_xlfn.XLOOKUP(F182,'GET list - For info'!C:C,'GET list - For info'!E:E)</f>
        <v>No</v>
      </c>
    </row>
    <row r="183" spans="2:10" ht="14.5" x14ac:dyDescent="0.35">
      <c r="B183" s="71" t="s">
        <v>425</v>
      </c>
      <c r="C183" s="71" t="s">
        <v>116</v>
      </c>
      <c r="D183" s="72" t="s">
        <v>444</v>
      </c>
      <c r="E183" s="73" t="s">
        <v>64</v>
      </c>
      <c r="F183" s="73" t="s">
        <v>445</v>
      </c>
      <c r="G183" s="73" t="s">
        <v>66</v>
      </c>
      <c r="H183" s="74">
        <v>140</v>
      </c>
      <c r="I183" s="74">
        <v>1260</v>
      </c>
      <c r="J183" s="81" t="str">
        <f>_xlfn.XLOOKUP(F183,'GET list - For info'!C:C,'GET list - For info'!E:E)</f>
        <v>No</v>
      </c>
    </row>
    <row r="184" spans="2:10" ht="14.5" x14ac:dyDescent="0.35">
      <c r="B184" s="71" t="s">
        <v>425</v>
      </c>
      <c r="C184" s="71" t="s">
        <v>116</v>
      </c>
      <c r="D184" s="72" t="s">
        <v>446</v>
      </c>
      <c r="E184" s="73" t="s">
        <v>64</v>
      </c>
      <c r="F184" s="73" t="s">
        <v>447</v>
      </c>
      <c r="G184" s="73" t="s">
        <v>66</v>
      </c>
      <c r="H184" s="74">
        <v>60</v>
      </c>
      <c r="I184" s="74">
        <v>1260</v>
      </c>
      <c r="J184" s="81" t="str">
        <f>_xlfn.XLOOKUP(F184,'GET list - For info'!C:C,'GET list - For info'!E:E)</f>
        <v>No</v>
      </c>
    </row>
    <row r="185" spans="2:10" ht="14.5" x14ac:dyDescent="0.35">
      <c r="B185" s="71" t="s">
        <v>425</v>
      </c>
      <c r="C185" s="71" t="s">
        <v>116</v>
      </c>
      <c r="D185" s="72" t="s">
        <v>397</v>
      </c>
      <c r="E185" s="73" t="s">
        <v>64</v>
      </c>
      <c r="F185" s="73" t="s">
        <v>398</v>
      </c>
      <c r="G185" s="73" t="s">
        <v>66</v>
      </c>
      <c r="H185" s="74">
        <v>60</v>
      </c>
      <c r="I185" s="74">
        <v>1260</v>
      </c>
      <c r="J185" s="81" t="str">
        <f>_xlfn.XLOOKUP(F185,'GET list - For info'!C:C,'GET list - For info'!E:E)</f>
        <v>No</v>
      </c>
    </row>
    <row r="186" spans="2:10" ht="14.5" x14ac:dyDescent="0.35">
      <c r="B186" s="71" t="s">
        <v>425</v>
      </c>
      <c r="C186" s="71" t="s">
        <v>116</v>
      </c>
      <c r="D186" s="72" t="s">
        <v>448</v>
      </c>
      <c r="E186" s="73" t="s">
        <v>64</v>
      </c>
      <c r="F186" s="73" t="s">
        <v>449</v>
      </c>
      <c r="G186" s="73" t="s">
        <v>66</v>
      </c>
      <c r="H186" s="74">
        <v>60</v>
      </c>
      <c r="I186" s="74">
        <v>1260</v>
      </c>
      <c r="J186" s="81" t="str">
        <f>_xlfn.XLOOKUP(F186,'GET list - For info'!C:C,'GET list - For info'!E:E)</f>
        <v>No</v>
      </c>
    </row>
    <row r="187" spans="2:10" ht="14.5" x14ac:dyDescent="0.35">
      <c r="B187" s="71" t="s">
        <v>425</v>
      </c>
      <c r="C187" s="71" t="s">
        <v>116</v>
      </c>
      <c r="D187" s="72" t="s">
        <v>450</v>
      </c>
      <c r="E187" s="73" t="s">
        <v>64</v>
      </c>
      <c r="F187" s="73" t="s">
        <v>451</v>
      </c>
      <c r="G187" s="73" t="s">
        <v>66</v>
      </c>
      <c r="H187" s="74">
        <v>60</v>
      </c>
      <c r="I187" s="74">
        <v>1260</v>
      </c>
      <c r="J187" s="81" t="str">
        <f>_xlfn.XLOOKUP(F187,'GET list - For info'!C:C,'GET list - For info'!E:E)</f>
        <v>No</v>
      </c>
    </row>
    <row r="188" spans="2:10" ht="14.5" x14ac:dyDescent="0.35">
      <c r="B188" s="71" t="s">
        <v>425</v>
      </c>
      <c r="C188" s="71" t="s">
        <v>116</v>
      </c>
      <c r="D188" s="72" t="s">
        <v>452</v>
      </c>
      <c r="E188" s="73" t="s">
        <v>64</v>
      </c>
      <c r="F188" s="73" t="s">
        <v>453</v>
      </c>
      <c r="G188" s="73" t="s">
        <v>66</v>
      </c>
      <c r="H188" s="74">
        <v>60</v>
      </c>
      <c r="I188" s="74">
        <v>1260</v>
      </c>
      <c r="J188" s="81" t="str">
        <f>_xlfn.XLOOKUP(F188,'GET list - For info'!C:C,'GET list - For info'!E:E)</f>
        <v>No</v>
      </c>
    </row>
    <row r="189" spans="2:10" ht="14.5" x14ac:dyDescent="0.35">
      <c r="B189" s="71" t="s">
        <v>425</v>
      </c>
      <c r="C189" s="71" t="s">
        <v>116</v>
      </c>
      <c r="D189" s="72" t="s">
        <v>454</v>
      </c>
      <c r="E189" s="73" t="s">
        <v>64</v>
      </c>
      <c r="F189" s="73" t="s">
        <v>455</v>
      </c>
      <c r="G189" s="73" t="s">
        <v>66</v>
      </c>
      <c r="H189" s="74">
        <v>60</v>
      </c>
      <c r="I189" s="74">
        <v>1260</v>
      </c>
      <c r="J189" s="81" t="str">
        <f>_xlfn.XLOOKUP(F189,'GET list - For info'!C:C,'GET list - For info'!E:E)</f>
        <v>No</v>
      </c>
    </row>
    <row r="190" spans="2:10" ht="14.5" x14ac:dyDescent="0.35">
      <c r="B190" s="71" t="s">
        <v>425</v>
      </c>
      <c r="C190" s="71" t="s">
        <v>116</v>
      </c>
      <c r="D190" s="72" t="s">
        <v>456</v>
      </c>
      <c r="E190" s="73" t="s">
        <v>64</v>
      </c>
      <c r="F190" s="73" t="s">
        <v>457</v>
      </c>
      <c r="G190" s="73" t="s">
        <v>66</v>
      </c>
      <c r="H190" s="74">
        <v>60</v>
      </c>
      <c r="I190" s="74">
        <v>1260</v>
      </c>
      <c r="J190" s="81" t="str">
        <f>_xlfn.XLOOKUP(F190,'GET list - For info'!C:C,'GET list - For info'!E:E)</f>
        <v>No</v>
      </c>
    </row>
    <row r="191" spans="2:10" ht="14.5" x14ac:dyDescent="0.35">
      <c r="B191" s="71" t="s">
        <v>386</v>
      </c>
      <c r="C191" s="71" t="s">
        <v>110</v>
      </c>
      <c r="D191" s="72" t="s">
        <v>389</v>
      </c>
      <c r="E191" s="73" t="s">
        <v>64</v>
      </c>
      <c r="F191" s="73" t="s">
        <v>390</v>
      </c>
      <c r="G191" s="73" t="s">
        <v>64</v>
      </c>
      <c r="H191" s="74">
        <v>60</v>
      </c>
      <c r="I191" s="74">
        <v>200</v>
      </c>
      <c r="J191" s="81" t="str">
        <f>_xlfn.XLOOKUP(F191,'GET list - For info'!C:C,'GET list - For info'!E:E)</f>
        <v>No</v>
      </c>
    </row>
    <row r="192" spans="2:10" ht="14.5" x14ac:dyDescent="0.35">
      <c r="B192" s="71" t="s">
        <v>386</v>
      </c>
      <c r="C192" s="71" t="s">
        <v>110</v>
      </c>
      <c r="D192" s="72" t="s">
        <v>401</v>
      </c>
      <c r="E192" s="73" t="s">
        <v>64</v>
      </c>
      <c r="F192" s="73" t="s">
        <v>402</v>
      </c>
      <c r="G192" s="73" t="s">
        <v>66</v>
      </c>
      <c r="H192" s="74">
        <v>140</v>
      </c>
      <c r="I192" s="74">
        <v>200</v>
      </c>
      <c r="J192" s="81" t="str">
        <f>_xlfn.XLOOKUP(F192,'GET list - For info'!C:C,'GET list - For info'!E:E)</f>
        <v>No</v>
      </c>
    </row>
    <row r="193" spans="2:11" ht="14.5" x14ac:dyDescent="0.35">
      <c r="B193" s="71" t="s">
        <v>319</v>
      </c>
      <c r="C193" s="71" t="s">
        <v>100</v>
      </c>
      <c r="D193" s="72" t="s">
        <v>320</v>
      </c>
      <c r="E193" s="73" t="s">
        <v>64</v>
      </c>
      <c r="F193" s="73" t="s">
        <v>321</v>
      </c>
      <c r="G193" s="73" t="s">
        <v>64</v>
      </c>
      <c r="H193" s="74">
        <v>140</v>
      </c>
      <c r="I193" s="74">
        <v>1580</v>
      </c>
      <c r="J193" s="81" t="str">
        <f>_xlfn.XLOOKUP(F193,'GET list - For info'!C:C,'GET list - For info'!E:E)</f>
        <v>No</v>
      </c>
    </row>
    <row r="194" spans="2:11" ht="14.5" x14ac:dyDescent="0.35">
      <c r="B194" s="71" t="s">
        <v>319</v>
      </c>
      <c r="C194" s="71" t="s">
        <v>100</v>
      </c>
      <c r="D194" s="72" t="s">
        <v>322</v>
      </c>
      <c r="E194" s="73" t="s">
        <v>64</v>
      </c>
      <c r="F194" s="73" t="s">
        <v>323</v>
      </c>
      <c r="G194" s="73" t="s">
        <v>64</v>
      </c>
      <c r="H194" s="74">
        <v>140</v>
      </c>
      <c r="I194" s="74">
        <v>1580</v>
      </c>
      <c r="J194" s="81" t="str">
        <f>_xlfn.XLOOKUP(F194,'GET list - For info'!C:C,'GET list - For info'!E:E)</f>
        <v>No</v>
      </c>
    </row>
    <row r="195" spans="2:11" ht="14.5" x14ac:dyDescent="0.35">
      <c r="B195" s="71" t="s">
        <v>319</v>
      </c>
      <c r="C195" s="71" t="s">
        <v>100</v>
      </c>
      <c r="D195" s="72" t="s">
        <v>326</v>
      </c>
      <c r="E195" s="73" t="s">
        <v>64</v>
      </c>
      <c r="F195" s="73" t="s">
        <v>327</v>
      </c>
      <c r="G195" s="73" t="s">
        <v>64</v>
      </c>
      <c r="H195" s="74">
        <v>140</v>
      </c>
      <c r="I195" s="74">
        <v>1580</v>
      </c>
      <c r="J195" s="81" t="str">
        <f>_xlfn.XLOOKUP(F195,'GET list - For info'!C:C,'GET list - For info'!E:E)</f>
        <v>No</v>
      </c>
    </row>
    <row r="196" spans="2:11" ht="14.5" x14ac:dyDescent="0.35">
      <c r="B196" s="71" t="s">
        <v>319</v>
      </c>
      <c r="C196" s="71" t="s">
        <v>100</v>
      </c>
      <c r="D196" s="72" t="s">
        <v>328</v>
      </c>
      <c r="E196" s="73" t="s">
        <v>64</v>
      </c>
      <c r="F196" s="73" t="s">
        <v>329</v>
      </c>
      <c r="G196" s="73" t="s">
        <v>64</v>
      </c>
      <c r="H196" s="74">
        <v>60</v>
      </c>
      <c r="I196" s="74">
        <v>1580</v>
      </c>
      <c r="J196" s="81" t="str">
        <f>_xlfn.XLOOKUP(F196,'GET list - For info'!C:C,'GET list - For info'!E:E)</f>
        <v>No</v>
      </c>
    </row>
    <row r="197" spans="2:11" ht="14.5" x14ac:dyDescent="0.35">
      <c r="B197" s="71" t="s">
        <v>319</v>
      </c>
      <c r="C197" s="71" t="s">
        <v>100</v>
      </c>
      <c r="D197" s="72" t="s">
        <v>330</v>
      </c>
      <c r="E197" s="73" t="s">
        <v>64</v>
      </c>
      <c r="F197" s="73" t="s">
        <v>331</v>
      </c>
      <c r="G197" s="73" t="s">
        <v>64</v>
      </c>
      <c r="H197" s="74">
        <v>140</v>
      </c>
      <c r="I197" s="74">
        <v>1580</v>
      </c>
      <c r="J197" s="81" t="str">
        <f>_xlfn.XLOOKUP(F197,'GET list - For info'!C:C,'GET list - For info'!E:E)</f>
        <v>No</v>
      </c>
    </row>
    <row r="198" spans="2:11" ht="14.5" x14ac:dyDescent="0.35">
      <c r="B198" s="71" t="s">
        <v>319</v>
      </c>
      <c r="C198" s="71" t="s">
        <v>100</v>
      </c>
      <c r="D198" s="72" t="s">
        <v>332</v>
      </c>
      <c r="E198" s="73" t="s">
        <v>64</v>
      </c>
      <c r="F198" s="73" t="s">
        <v>333</v>
      </c>
      <c r="G198" s="73" t="s">
        <v>64</v>
      </c>
      <c r="H198" s="74">
        <v>60</v>
      </c>
      <c r="I198" s="74">
        <v>1580</v>
      </c>
      <c r="J198" s="81" t="str">
        <f>_xlfn.XLOOKUP(F198,'GET list - For info'!C:C,'GET list - For info'!E:E)</f>
        <v>No</v>
      </c>
    </row>
    <row r="199" spans="2:11" ht="14.5" x14ac:dyDescent="0.35">
      <c r="B199" s="71" t="s">
        <v>319</v>
      </c>
      <c r="C199" s="71" t="s">
        <v>100</v>
      </c>
      <c r="D199" s="72" t="s">
        <v>334</v>
      </c>
      <c r="E199" s="73" t="s">
        <v>64</v>
      </c>
      <c r="F199" s="73" t="s">
        <v>335</v>
      </c>
      <c r="G199" s="73" t="s">
        <v>64</v>
      </c>
      <c r="H199" s="74">
        <v>140</v>
      </c>
      <c r="I199" s="74">
        <v>1580</v>
      </c>
      <c r="J199" s="81" t="str">
        <f>_xlfn.XLOOKUP(F199,'GET list - For info'!C:C,'GET list - For info'!E:E)</f>
        <v>No</v>
      </c>
    </row>
    <row r="200" spans="2:11" ht="14.5" x14ac:dyDescent="0.35">
      <c r="B200" s="71" t="s">
        <v>319</v>
      </c>
      <c r="C200" s="71" t="s">
        <v>100</v>
      </c>
      <c r="D200" s="72" t="s">
        <v>336</v>
      </c>
      <c r="E200" s="73" t="s">
        <v>64</v>
      </c>
      <c r="F200" s="73" t="s">
        <v>337</v>
      </c>
      <c r="G200" s="73" t="s">
        <v>64</v>
      </c>
      <c r="H200" s="74">
        <v>140</v>
      </c>
      <c r="I200" s="74">
        <v>1580</v>
      </c>
      <c r="J200" s="81" t="str">
        <f>_xlfn.XLOOKUP(F200,'GET list - For info'!C:C,'GET list - For info'!E:E)</f>
        <v>No</v>
      </c>
    </row>
    <row r="201" spans="2:11" ht="14.5" x14ac:dyDescent="0.35">
      <c r="B201" s="71" t="s">
        <v>319</v>
      </c>
      <c r="C201" s="71" t="s">
        <v>100</v>
      </c>
      <c r="D201" s="72" t="s">
        <v>338</v>
      </c>
      <c r="E201" s="73" t="s">
        <v>64</v>
      </c>
      <c r="F201" s="73" t="s">
        <v>339</v>
      </c>
      <c r="G201" s="73" t="s">
        <v>64</v>
      </c>
      <c r="H201" s="74">
        <v>140</v>
      </c>
      <c r="I201" s="74">
        <v>1580</v>
      </c>
      <c r="J201" s="81" t="str">
        <f>_xlfn.XLOOKUP(F201,'GET list - For info'!C:C,'GET list - For info'!E:E)</f>
        <v>No</v>
      </c>
    </row>
    <row r="202" spans="2:11" ht="14.5" x14ac:dyDescent="0.35">
      <c r="B202" s="71" t="s">
        <v>319</v>
      </c>
      <c r="C202" s="71" t="s">
        <v>100</v>
      </c>
      <c r="D202" s="72" t="s">
        <v>340</v>
      </c>
      <c r="E202" s="73" t="s">
        <v>64</v>
      </c>
      <c r="F202" s="73" t="s">
        <v>341</v>
      </c>
      <c r="G202" s="73" t="s">
        <v>64</v>
      </c>
      <c r="H202" s="74">
        <v>60</v>
      </c>
      <c r="I202" s="74">
        <v>1580</v>
      </c>
      <c r="J202" s="81" t="str">
        <f>_xlfn.XLOOKUP(F202,'GET list - For info'!C:C,'GET list - For info'!E:E)</f>
        <v>No</v>
      </c>
    </row>
    <row r="203" spans="2:11" ht="14.5" x14ac:dyDescent="0.35">
      <c r="B203" s="71" t="s">
        <v>319</v>
      </c>
      <c r="C203" s="71" t="s">
        <v>100</v>
      </c>
      <c r="D203" s="72" t="s">
        <v>95</v>
      </c>
      <c r="E203" s="73" t="s">
        <v>64</v>
      </c>
      <c r="F203" s="73" t="s">
        <v>96</v>
      </c>
      <c r="G203" s="73" t="s">
        <v>64</v>
      </c>
      <c r="H203" s="74">
        <v>140</v>
      </c>
      <c r="I203" s="74">
        <v>1580</v>
      </c>
      <c r="J203" s="81" t="str">
        <f>_xlfn.XLOOKUP(F203,'GET list - For info'!C:C,'GET list - For info'!E:E)</f>
        <v>No</v>
      </c>
    </row>
    <row r="204" spans="2:11" ht="14.5" x14ac:dyDescent="0.35">
      <c r="B204" s="71" t="s">
        <v>319</v>
      </c>
      <c r="C204" s="71" t="s">
        <v>100</v>
      </c>
      <c r="D204" s="72" t="s">
        <v>342</v>
      </c>
      <c r="E204" s="73" t="s">
        <v>64</v>
      </c>
      <c r="F204" s="73" t="s">
        <v>105</v>
      </c>
      <c r="G204" s="73" t="s">
        <v>64</v>
      </c>
      <c r="H204" s="74">
        <v>140</v>
      </c>
      <c r="I204" s="74">
        <v>1580</v>
      </c>
      <c r="J204" s="81" t="str">
        <f>_xlfn.XLOOKUP(F204,'GET list - For info'!C:C,'GET list - For info'!E:E)</f>
        <v>No</v>
      </c>
    </row>
    <row r="205" spans="2:11" ht="14.5" x14ac:dyDescent="0.35">
      <c r="B205" s="71" t="s">
        <v>319</v>
      </c>
      <c r="C205" s="71" t="s">
        <v>100</v>
      </c>
      <c r="D205" s="72" t="s">
        <v>343</v>
      </c>
      <c r="E205" s="73" t="s">
        <v>66</v>
      </c>
      <c r="F205" s="73" t="s">
        <v>108</v>
      </c>
      <c r="G205" s="73" t="s">
        <v>66</v>
      </c>
      <c r="H205" s="74">
        <v>140</v>
      </c>
      <c r="I205" s="74">
        <v>1580</v>
      </c>
      <c r="J205" s="81" t="str">
        <f>_xlfn.XLOOKUP(F205,'GET list - For info'!C:C,'GET list - For info'!E:E)</f>
        <v>No</v>
      </c>
    </row>
    <row r="206" spans="2:11" ht="14.5" x14ac:dyDescent="0.35">
      <c r="B206" s="71" t="s">
        <v>319</v>
      </c>
      <c r="C206" s="71" t="s">
        <v>3333</v>
      </c>
      <c r="D206" s="71" t="s">
        <v>324</v>
      </c>
      <c r="E206" s="73" t="s">
        <v>64</v>
      </c>
      <c r="F206" s="73" t="s">
        <v>325</v>
      </c>
      <c r="G206" s="73" t="s">
        <v>64</v>
      </c>
      <c r="H206" s="74">
        <v>0</v>
      </c>
      <c r="I206" s="74">
        <v>1580</v>
      </c>
      <c r="J206" s="81" t="e">
        <f>_xlfn.XLOOKUP(F206,'GET list - For info'!C:C,'GET list - For info'!E:E)</f>
        <v>#N/A</v>
      </c>
      <c r="K206" t="s">
        <v>3343</v>
      </c>
    </row>
    <row r="207" spans="2:11" ht="14.5" x14ac:dyDescent="0.35">
      <c r="B207" s="71" t="s">
        <v>344</v>
      </c>
      <c r="C207" s="71" t="s">
        <v>106</v>
      </c>
      <c r="D207" s="72" t="s">
        <v>363</v>
      </c>
      <c r="E207" s="73" t="s">
        <v>64</v>
      </c>
      <c r="F207" s="114" t="s">
        <v>364</v>
      </c>
      <c r="G207" s="73" t="s">
        <v>64</v>
      </c>
      <c r="H207" s="74">
        <v>60</v>
      </c>
      <c r="I207" s="74">
        <v>1280</v>
      </c>
      <c r="J207" s="81" t="str">
        <f>_xlfn.XLOOKUP(F207,'GET list - For info'!C:C,'GET list - For info'!E:E)</f>
        <v>No</v>
      </c>
    </row>
    <row r="208" spans="2:11" ht="14.5" x14ac:dyDescent="0.35">
      <c r="B208" s="71" t="s">
        <v>344</v>
      </c>
      <c r="C208" s="71" t="s">
        <v>106</v>
      </c>
      <c r="D208" s="72" t="s">
        <v>365</v>
      </c>
      <c r="E208" s="73" t="s">
        <v>64</v>
      </c>
      <c r="F208" s="114" t="s">
        <v>366</v>
      </c>
      <c r="G208" s="73" t="s">
        <v>64</v>
      </c>
      <c r="H208" s="74">
        <v>60</v>
      </c>
      <c r="I208" s="74">
        <v>1280</v>
      </c>
      <c r="J208" s="81" t="str">
        <f>_xlfn.XLOOKUP(F208,'GET list - For info'!C:C,'GET list - For info'!E:E)</f>
        <v>No</v>
      </c>
    </row>
    <row r="209" spans="2:11" ht="14.5" x14ac:dyDescent="0.35">
      <c r="B209" s="71" t="s">
        <v>344</v>
      </c>
      <c r="C209" s="71" t="s">
        <v>106</v>
      </c>
      <c r="D209" s="72" t="s">
        <v>367</v>
      </c>
      <c r="E209" s="73" t="s">
        <v>64</v>
      </c>
      <c r="F209" s="114" t="s">
        <v>368</v>
      </c>
      <c r="G209" s="73" t="s">
        <v>64</v>
      </c>
      <c r="H209" s="74">
        <v>140</v>
      </c>
      <c r="I209" s="74">
        <v>1280</v>
      </c>
      <c r="J209" s="81" t="str">
        <f>_xlfn.XLOOKUP(F209,'GET list - For info'!C:C,'GET list - For info'!E:E)</f>
        <v>No</v>
      </c>
    </row>
    <row r="210" spans="2:11" ht="14.5" x14ac:dyDescent="0.35">
      <c r="B210" s="71" t="s">
        <v>344</v>
      </c>
      <c r="C210" s="71" t="s">
        <v>106</v>
      </c>
      <c r="D210" s="72" t="s">
        <v>369</v>
      </c>
      <c r="E210" s="73" t="s">
        <v>64</v>
      </c>
      <c r="F210" s="114" t="s">
        <v>370</v>
      </c>
      <c r="G210" s="73" t="s">
        <v>64</v>
      </c>
      <c r="H210" s="74">
        <v>60</v>
      </c>
      <c r="I210" s="74">
        <v>1280</v>
      </c>
      <c r="J210" s="81" t="str">
        <f>_xlfn.XLOOKUP(F210,'GET list - For info'!C:C,'GET list - For info'!E:E)</f>
        <v>No</v>
      </c>
    </row>
    <row r="211" spans="2:11" ht="14.5" x14ac:dyDescent="0.35">
      <c r="B211" s="71" t="s">
        <v>344</v>
      </c>
      <c r="C211" s="71" t="s">
        <v>106</v>
      </c>
      <c r="D211" s="72" t="s">
        <v>371</v>
      </c>
      <c r="E211" s="73" t="s">
        <v>64</v>
      </c>
      <c r="F211" s="114" t="s">
        <v>372</v>
      </c>
      <c r="G211" s="73" t="s">
        <v>64</v>
      </c>
      <c r="H211" s="74">
        <v>140</v>
      </c>
      <c r="I211" s="74">
        <v>1280</v>
      </c>
      <c r="J211" s="81" t="str">
        <f>_xlfn.XLOOKUP(F211,'GET list - For info'!C:C,'GET list - For info'!E:E)</f>
        <v>No</v>
      </c>
    </row>
    <row r="212" spans="2:11" ht="14.5" x14ac:dyDescent="0.35">
      <c r="B212" s="71" t="s">
        <v>344</v>
      </c>
      <c r="C212" s="71" t="s">
        <v>106</v>
      </c>
      <c r="D212" s="72" t="s">
        <v>373</v>
      </c>
      <c r="E212" s="73" t="s">
        <v>64</v>
      </c>
      <c r="F212" s="114" t="s">
        <v>374</v>
      </c>
      <c r="G212" s="73" t="s">
        <v>64</v>
      </c>
      <c r="H212" s="74">
        <v>140</v>
      </c>
      <c r="I212" s="74">
        <v>1280</v>
      </c>
      <c r="J212" s="81" t="str">
        <f>_xlfn.XLOOKUP(F212,'GET list - For info'!C:C,'GET list - For info'!E:E)</f>
        <v>No</v>
      </c>
    </row>
    <row r="213" spans="2:11" ht="14.5" x14ac:dyDescent="0.35">
      <c r="B213" s="71" t="s">
        <v>344</v>
      </c>
      <c r="C213" s="71" t="s">
        <v>106</v>
      </c>
      <c r="D213" s="72" t="s">
        <v>375</v>
      </c>
      <c r="E213" s="73" t="s">
        <v>64</v>
      </c>
      <c r="F213" s="114" t="s">
        <v>376</v>
      </c>
      <c r="G213" s="73" t="s">
        <v>64</v>
      </c>
      <c r="H213" s="74">
        <v>140</v>
      </c>
      <c r="I213" s="74">
        <v>1280</v>
      </c>
      <c r="J213" s="81" t="str">
        <f>_xlfn.XLOOKUP(F213,'GET list - For info'!C:C,'GET list - For info'!E:E)</f>
        <v>No</v>
      </c>
    </row>
    <row r="214" spans="2:11" ht="14.5" x14ac:dyDescent="0.35">
      <c r="B214" s="71" t="s">
        <v>344</v>
      </c>
      <c r="C214" s="71" t="s">
        <v>106</v>
      </c>
      <c r="D214" s="72" t="s">
        <v>377</v>
      </c>
      <c r="E214" s="73" t="s">
        <v>64</v>
      </c>
      <c r="F214" s="114" t="s">
        <v>378</v>
      </c>
      <c r="G214" s="73" t="s">
        <v>64</v>
      </c>
      <c r="H214" s="74">
        <v>140</v>
      </c>
      <c r="I214" s="74">
        <v>1280</v>
      </c>
      <c r="J214" s="81" t="str">
        <f>_xlfn.XLOOKUP(F214,'GET list - For info'!C:C,'GET list - For info'!E:E)</f>
        <v>No</v>
      </c>
    </row>
    <row r="215" spans="2:11" ht="14.5" x14ac:dyDescent="0.35">
      <c r="B215" s="71" t="s">
        <v>344</v>
      </c>
      <c r="C215" s="71" t="s">
        <v>106</v>
      </c>
      <c r="D215" s="72" t="s">
        <v>379</v>
      </c>
      <c r="E215" s="73" t="s">
        <v>64</v>
      </c>
      <c r="F215" s="114" t="s">
        <v>380</v>
      </c>
      <c r="G215" s="73" t="s">
        <v>64</v>
      </c>
      <c r="H215" s="74">
        <v>140</v>
      </c>
      <c r="I215" s="74">
        <v>1280</v>
      </c>
      <c r="J215" s="81" t="str">
        <f>_xlfn.XLOOKUP(F215,'GET list - For info'!C:C,'GET list - For info'!E:E)</f>
        <v>No</v>
      </c>
    </row>
    <row r="216" spans="2:11" ht="14.5" x14ac:dyDescent="0.35">
      <c r="B216" s="71" t="s">
        <v>344</v>
      </c>
      <c r="C216" s="71" t="s">
        <v>106</v>
      </c>
      <c r="D216" s="72" t="s">
        <v>381</v>
      </c>
      <c r="E216" s="73" t="s">
        <v>64</v>
      </c>
      <c r="F216" s="114" t="s">
        <v>382</v>
      </c>
      <c r="G216" s="73" t="s">
        <v>64</v>
      </c>
      <c r="H216" s="74">
        <v>140</v>
      </c>
      <c r="I216" s="74">
        <v>1280</v>
      </c>
      <c r="J216" s="81" t="str">
        <f>_xlfn.XLOOKUP(F216,'GET list - For info'!C:C,'GET list - For info'!E:E)</f>
        <v>No</v>
      </c>
    </row>
    <row r="217" spans="2:11" ht="14.5" x14ac:dyDescent="0.35">
      <c r="B217" s="71" t="s">
        <v>344</v>
      </c>
      <c r="C217" s="71" t="s">
        <v>106</v>
      </c>
      <c r="D217" s="71" t="s">
        <v>384</v>
      </c>
      <c r="E217" s="73" t="s">
        <v>64</v>
      </c>
      <c r="F217" s="73" t="s">
        <v>466</v>
      </c>
      <c r="G217" s="73" t="s">
        <v>64</v>
      </c>
      <c r="H217" s="74">
        <v>60</v>
      </c>
      <c r="I217" s="74">
        <v>1280</v>
      </c>
      <c r="J217" s="81" t="str">
        <f>_xlfn.XLOOKUP(F217,'GET list - For info'!C:C,'GET list - For info'!E:E)</f>
        <v>No</v>
      </c>
    </row>
    <row r="218" spans="2:11" ht="14.5" x14ac:dyDescent="0.35">
      <c r="B218" s="71" t="s">
        <v>344</v>
      </c>
      <c r="C218" s="71" t="s">
        <v>106</v>
      </c>
      <c r="D218" s="77" t="s">
        <v>385</v>
      </c>
      <c r="E218" s="73" t="s">
        <v>64</v>
      </c>
      <c r="F218" s="73" t="s">
        <v>699</v>
      </c>
      <c r="G218" s="73" t="s">
        <v>64</v>
      </c>
      <c r="H218" s="74">
        <v>60</v>
      </c>
      <c r="I218" s="74">
        <v>1280</v>
      </c>
      <c r="J218" s="81" t="str">
        <f>_xlfn.XLOOKUP(F218,'GET list - For info'!C:C,'GET list - For info'!E:E)</f>
        <v>No</v>
      </c>
    </row>
    <row r="219" spans="2:11" ht="14.5" x14ac:dyDescent="0.35">
      <c r="B219" s="71" t="s">
        <v>344</v>
      </c>
      <c r="C219" s="71" t="s">
        <v>3332</v>
      </c>
      <c r="D219" s="71" t="s">
        <v>383</v>
      </c>
      <c r="E219" s="73" t="s">
        <v>64</v>
      </c>
      <c r="F219" s="73" t="s">
        <v>3329</v>
      </c>
      <c r="G219" s="73" t="s">
        <v>64</v>
      </c>
      <c r="H219" s="74">
        <v>0</v>
      </c>
      <c r="I219" s="74">
        <v>1280</v>
      </c>
      <c r="J219" s="81" t="e">
        <f>_xlfn.XLOOKUP(F219,'GET list - For info'!C:C,'GET list - For info'!E:E)</f>
        <v>#N/A</v>
      </c>
      <c r="K219" t="s">
        <v>3343</v>
      </c>
    </row>
    <row r="220" spans="2:11" ht="14.5" x14ac:dyDescent="0.35">
      <c r="B220" s="71" t="s">
        <v>3334</v>
      </c>
      <c r="C220" s="71" t="s">
        <v>1758</v>
      </c>
      <c r="D220" s="72" t="s">
        <v>3336</v>
      </c>
      <c r="E220" s="73" t="s">
        <v>64</v>
      </c>
      <c r="F220" s="73" t="s">
        <v>68</v>
      </c>
      <c r="G220" s="73" t="s">
        <v>64</v>
      </c>
      <c r="H220" s="74">
        <v>60</v>
      </c>
      <c r="I220" s="74">
        <v>400</v>
      </c>
    </row>
    <row r="221" spans="2:11" ht="14.5" x14ac:dyDescent="0.35">
      <c r="B221" s="71" t="s">
        <v>3334</v>
      </c>
      <c r="C221" s="71" t="s">
        <v>1758</v>
      </c>
      <c r="D221" s="72" t="s">
        <v>1320</v>
      </c>
      <c r="E221" s="73" t="s">
        <v>64</v>
      </c>
      <c r="F221" s="73" t="s">
        <v>460</v>
      </c>
      <c r="G221" s="73" t="s">
        <v>64</v>
      </c>
      <c r="H221" s="74">
        <v>140</v>
      </c>
      <c r="I221" s="74">
        <v>400</v>
      </c>
    </row>
    <row r="222" spans="2:11" ht="14.5" x14ac:dyDescent="0.35">
      <c r="B222" s="71" t="s">
        <v>3334</v>
      </c>
      <c r="C222" s="71" t="s">
        <v>1758</v>
      </c>
      <c r="D222" s="72" t="s">
        <v>3337</v>
      </c>
      <c r="E222" s="73" t="s">
        <v>64</v>
      </c>
      <c r="F222" s="73" t="s">
        <v>287</v>
      </c>
      <c r="G222" s="73" t="s">
        <v>64</v>
      </c>
      <c r="H222" s="74">
        <v>60</v>
      </c>
      <c r="I222" s="74">
        <v>400</v>
      </c>
    </row>
    <row r="223" spans="2:11" ht="14.5" x14ac:dyDescent="0.35">
      <c r="B223" s="71" t="s">
        <v>3334</v>
      </c>
      <c r="C223" s="71" t="s">
        <v>1758</v>
      </c>
      <c r="D223" s="72" t="s">
        <v>3338</v>
      </c>
      <c r="E223" s="73" t="s">
        <v>64</v>
      </c>
      <c r="F223" s="73" t="s">
        <v>783</v>
      </c>
      <c r="G223" s="73" t="s">
        <v>64</v>
      </c>
      <c r="H223" s="74">
        <v>140</v>
      </c>
      <c r="I223" s="74">
        <v>400</v>
      </c>
    </row>
    <row r="226" spans="2:8" x14ac:dyDescent="0.3">
      <c r="B226" s="59" t="s">
        <v>461</v>
      </c>
      <c r="C226" s="59" t="s">
        <v>462</v>
      </c>
      <c r="D226" s="59" t="s">
        <v>463</v>
      </c>
      <c r="E226" s="59" t="s">
        <v>464</v>
      </c>
      <c r="F226" s="60" t="s">
        <v>66</v>
      </c>
      <c r="G226" s="61">
        <v>60</v>
      </c>
    </row>
    <row r="227" spans="2:8" x14ac:dyDescent="0.3">
      <c r="B227" s="78" t="s">
        <v>465</v>
      </c>
      <c r="C227" s="78" t="s">
        <v>462</v>
      </c>
      <c r="D227" s="78" t="s">
        <v>466</v>
      </c>
      <c r="E227" s="78" t="s">
        <v>464</v>
      </c>
      <c r="F227" s="79" t="s">
        <v>66</v>
      </c>
      <c r="G227" s="80">
        <v>60</v>
      </c>
      <c r="H227" s="78" t="s">
        <v>3331</v>
      </c>
    </row>
    <row r="229" spans="2:8" x14ac:dyDescent="0.3">
      <c r="B229" s="62" t="s">
        <v>295</v>
      </c>
      <c r="C229" s="62" t="s">
        <v>472</v>
      </c>
      <c r="D229" s="62" t="s">
        <v>296</v>
      </c>
      <c r="E229" s="62" t="s">
        <v>464</v>
      </c>
      <c r="F229" s="60" t="s">
        <v>66</v>
      </c>
      <c r="G229" s="61">
        <v>60</v>
      </c>
      <c r="H229" s="62" t="s">
        <v>3330</v>
      </c>
    </row>
  </sheetData>
  <autoFilter ref="B3:J223" xr:uid="{FCADB55A-107D-449A-961D-03CF2BBB3C23}">
    <sortState xmlns:xlrd2="http://schemas.microsoft.com/office/spreadsheetml/2017/richdata2" ref="B4:J223">
      <sortCondition ref="C4:C223"/>
    </sortState>
  </autoFilter>
  <sortState xmlns:xlrd2="http://schemas.microsoft.com/office/spreadsheetml/2017/richdata2" ref="L4:M26">
    <sortCondition ref="L4:L26"/>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9B60E-6CF0-4CE7-ACA3-DA4B04B7DB29}">
  <sheetPr codeName="Sheet3"/>
  <dimension ref="A1:G1514"/>
  <sheetViews>
    <sheetView topLeftCell="A70" zoomScale="80" zoomScaleNormal="80" workbookViewId="0">
      <selection activeCell="A99" sqref="A99"/>
    </sheetView>
  </sheetViews>
  <sheetFormatPr defaultRowHeight="14" x14ac:dyDescent="0.3"/>
  <cols>
    <col min="1" max="1" width="64.25" customWidth="1"/>
    <col min="2" max="2" width="25.08203125" bestFit="1" customWidth="1"/>
    <col min="3" max="3" width="16.83203125" bestFit="1" customWidth="1"/>
    <col min="4" max="4" width="27.5" bestFit="1" customWidth="1"/>
    <col min="5" max="5" width="21.5" customWidth="1"/>
    <col min="6" max="6" width="14.75" customWidth="1"/>
  </cols>
  <sheetData>
    <row r="1" spans="1:7" x14ac:dyDescent="0.3">
      <c r="A1" s="58" t="s">
        <v>473</v>
      </c>
      <c r="B1" s="58" t="s">
        <v>474</v>
      </c>
      <c r="C1" s="58" t="s">
        <v>475</v>
      </c>
      <c r="D1" s="58" t="s">
        <v>476</v>
      </c>
      <c r="E1" t="s">
        <v>477</v>
      </c>
      <c r="F1" t="s">
        <v>478</v>
      </c>
      <c r="G1" t="s">
        <v>479</v>
      </c>
    </row>
    <row r="2" spans="1:7" x14ac:dyDescent="0.3">
      <c r="A2" s="59" t="s">
        <v>480</v>
      </c>
      <c r="B2" s="59" t="s">
        <v>481</v>
      </c>
      <c r="C2" s="59" t="s">
        <v>482</v>
      </c>
      <c r="D2" s="59" t="s">
        <v>464</v>
      </c>
      <c r="E2" s="60" t="s">
        <v>66</v>
      </c>
      <c r="F2" s="61">
        <v>60</v>
      </c>
    </row>
    <row r="3" spans="1:7" x14ac:dyDescent="0.3">
      <c r="A3" s="59" t="s">
        <v>483</v>
      </c>
      <c r="B3" s="59" t="s">
        <v>481</v>
      </c>
      <c r="C3" s="59" t="s">
        <v>484</v>
      </c>
      <c r="D3" s="59" t="s">
        <v>464</v>
      </c>
      <c r="E3" s="60" t="s">
        <v>66</v>
      </c>
      <c r="F3" s="61">
        <v>60</v>
      </c>
    </row>
    <row r="4" spans="1:7" x14ac:dyDescent="0.3">
      <c r="A4" s="59" t="s">
        <v>485</v>
      </c>
      <c r="B4" s="59" t="s">
        <v>481</v>
      </c>
      <c r="C4" s="59" t="s">
        <v>486</v>
      </c>
      <c r="D4" s="59" t="s">
        <v>487</v>
      </c>
      <c r="E4" s="60" t="s">
        <v>66</v>
      </c>
      <c r="F4" s="61">
        <v>240</v>
      </c>
    </row>
    <row r="5" spans="1:7" x14ac:dyDescent="0.3">
      <c r="A5" s="59" t="s">
        <v>488</v>
      </c>
      <c r="B5" s="59" t="s">
        <v>481</v>
      </c>
      <c r="C5" s="59" t="s">
        <v>489</v>
      </c>
      <c r="D5" s="59" t="s">
        <v>490</v>
      </c>
      <c r="E5" s="60" t="s">
        <v>66</v>
      </c>
      <c r="F5" s="61">
        <v>140</v>
      </c>
    </row>
    <row r="6" spans="1:7" x14ac:dyDescent="0.3">
      <c r="A6" s="59" t="s">
        <v>491</v>
      </c>
      <c r="B6" s="59" t="s">
        <v>492</v>
      </c>
      <c r="C6" s="59" t="s">
        <v>493</v>
      </c>
      <c r="D6" s="59" t="s">
        <v>464</v>
      </c>
      <c r="E6" s="60" t="s">
        <v>66</v>
      </c>
      <c r="F6" s="61">
        <v>60</v>
      </c>
    </row>
    <row r="7" spans="1:7" x14ac:dyDescent="0.3">
      <c r="A7" s="59" t="s">
        <v>494</v>
      </c>
      <c r="B7" s="59" t="s">
        <v>495</v>
      </c>
      <c r="C7" s="59" t="s">
        <v>496</v>
      </c>
      <c r="D7" s="59" t="s">
        <v>464</v>
      </c>
      <c r="E7" s="60" t="s">
        <v>66</v>
      </c>
      <c r="F7" s="61">
        <v>60</v>
      </c>
    </row>
    <row r="8" spans="1:7" x14ac:dyDescent="0.3">
      <c r="A8" s="62" t="s">
        <v>497</v>
      </c>
      <c r="B8" s="62" t="s">
        <v>498</v>
      </c>
      <c r="C8" s="62" t="s">
        <v>499</v>
      </c>
      <c r="D8" s="62" t="s">
        <v>490</v>
      </c>
      <c r="E8" s="60" t="s">
        <v>66</v>
      </c>
      <c r="F8" s="61">
        <v>140</v>
      </c>
    </row>
    <row r="9" spans="1:7" x14ac:dyDescent="0.3">
      <c r="A9" s="59" t="s">
        <v>500</v>
      </c>
      <c r="B9" s="59" t="s">
        <v>501</v>
      </c>
      <c r="C9" s="59" t="s">
        <v>502</v>
      </c>
      <c r="D9" s="59" t="s">
        <v>464</v>
      </c>
      <c r="E9" s="60" t="s">
        <v>66</v>
      </c>
      <c r="F9" s="61">
        <v>60</v>
      </c>
    </row>
    <row r="10" spans="1:7" x14ac:dyDescent="0.3">
      <c r="A10" s="59" t="s">
        <v>503</v>
      </c>
      <c r="B10" s="59" t="s">
        <v>504</v>
      </c>
      <c r="C10" s="59" t="s">
        <v>505</v>
      </c>
      <c r="D10" s="59" t="s">
        <v>464</v>
      </c>
      <c r="E10" s="60" t="s">
        <v>66</v>
      </c>
      <c r="F10" s="61">
        <v>60</v>
      </c>
    </row>
    <row r="11" spans="1:7" x14ac:dyDescent="0.3">
      <c r="A11" s="59" t="s">
        <v>506</v>
      </c>
      <c r="B11" s="59" t="s">
        <v>504</v>
      </c>
      <c r="C11" s="59" t="s">
        <v>507</v>
      </c>
      <c r="D11" s="59" t="s">
        <v>464</v>
      </c>
      <c r="E11" s="60" t="s">
        <v>66</v>
      </c>
      <c r="F11" s="61">
        <v>60</v>
      </c>
    </row>
    <row r="12" spans="1:7" x14ac:dyDescent="0.3">
      <c r="A12" s="59" t="s">
        <v>508</v>
      </c>
      <c r="B12" s="59" t="s">
        <v>504</v>
      </c>
      <c r="C12" s="59" t="s">
        <v>287</v>
      </c>
      <c r="D12" s="59" t="s">
        <v>464</v>
      </c>
      <c r="E12" s="60" t="s">
        <v>66</v>
      </c>
      <c r="F12" s="61">
        <v>60</v>
      </c>
    </row>
    <row r="13" spans="1:7" x14ac:dyDescent="0.3">
      <c r="A13" s="59" t="s">
        <v>509</v>
      </c>
      <c r="B13" s="59" t="s">
        <v>472</v>
      </c>
      <c r="C13" s="59" t="s">
        <v>510</v>
      </c>
      <c r="D13" s="59" t="s">
        <v>464</v>
      </c>
      <c r="E13" s="60" t="s">
        <v>66</v>
      </c>
      <c r="F13" s="61">
        <v>60</v>
      </c>
    </row>
    <row r="14" spans="1:7" x14ac:dyDescent="0.3">
      <c r="A14" s="59" t="s">
        <v>511</v>
      </c>
      <c r="B14" s="59" t="s">
        <v>472</v>
      </c>
      <c r="C14" s="59" t="s">
        <v>512</v>
      </c>
      <c r="D14" s="59" t="s">
        <v>490</v>
      </c>
      <c r="E14" s="60" t="s">
        <v>66</v>
      </c>
      <c r="F14" s="61">
        <v>140</v>
      </c>
    </row>
    <row r="15" spans="1:7" x14ac:dyDescent="0.3">
      <c r="A15" s="59" t="s">
        <v>513</v>
      </c>
      <c r="B15" s="59" t="s">
        <v>492</v>
      </c>
      <c r="C15" s="59" t="s">
        <v>514</v>
      </c>
      <c r="D15" s="59" t="s">
        <v>464</v>
      </c>
      <c r="E15" s="60" t="s">
        <v>66</v>
      </c>
      <c r="F15" s="61">
        <v>60</v>
      </c>
    </row>
    <row r="16" spans="1:7" x14ac:dyDescent="0.3">
      <c r="A16" s="59" t="s">
        <v>515</v>
      </c>
      <c r="B16" s="59" t="s">
        <v>516</v>
      </c>
      <c r="C16" s="59" t="s">
        <v>517</v>
      </c>
      <c r="D16" s="59" t="s">
        <v>490</v>
      </c>
      <c r="E16" s="60" t="s">
        <v>66</v>
      </c>
      <c r="F16" s="61">
        <v>140</v>
      </c>
    </row>
    <row r="17" spans="1:6" x14ac:dyDescent="0.3">
      <c r="A17" s="59" t="s">
        <v>518</v>
      </c>
      <c r="B17" s="59" t="s">
        <v>516</v>
      </c>
      <c r="C17" s="59" t="s">
        <v>519</v>
      </c>
      <c r="D17" s="59" t="s">
        <v>490</v>
      </c>
      <c r="E17" s="60" t="s">
        <v>66</v>
      </c>
      <c r="F17" s="61">
        <v>140</v>
      </c>
    </row>
    <row r="18" spans="1:6" x14ac:dyDescent="0.3">
      <c r="A18" s="59" t="s">
        <v>520</v>
      </c>
      <c r="B18" s="59" t="s">
        <v>516</v>
      </c>
      <c r="C18" s="59" t="s">
        <v>521</v>
      </c>
      <c r="D18" s="59" t="s">
        <v>464</v>
      </c>
      <c r="E18" s="60" t="s">
        <v>66</v>
      </c>
      <c r="F18" s="61">
        <v>60</v>
      </c>
    </row>
    <row r="19" spans="1:6" x14ac:dyDescent="0.3">
      <c r="A19" s="59" t="s">
        <v>522</v>
      </c>
      <c r="B19" s="59" t="s">
        <v>516</v>
      </c>
      <c r="C19" s="59" t="s">
        <v>523</v>
      </c>
      <c r="D19" s="59" t="s">
        <v>464</v>
      </c>
      <c r="E19" s="60" t="s">
        <v>66</v>
      </c>
      <c r="F19" s="61">
        <v>60</v>
      </c>
    </row>
    <row r="20" spans="1:6" x14ac:dyDescent="0.3">
      <c r="A20" s="59" t="s">
        <v>524</v>
      </c>
      <c r="B20" s="59" t="s">
        <v>91</v>
      </c>
      <c r="C20" s="59" t="s">
        <v>252</v>
      </c>
      <c r="D20" s="59" t="s">
        <v>490</v>
      </c>
      <c r="E20" s="60" t="s">
        <v>66</v>
      </c>
      <c r="F20" s="61">
        <v>140</v>
      </c>
    </row>
    <row r="21" spans="1:6" x14ac:dyDescent="0.3">
      <c r="A21" s="59" t="s">
        <v>525</v>
      </c>
      <c r="B21" s="59" t="s">
        <v>526</v>
      </c>
      <c r="C21" s="59" t="s">
        <v>527</v>
      </c>
      <c r="D21" s="59" t="s">
        <v>464</v>
      </c>
      <c r="E21" s="60" t="s">
        <v>66</v>
      </c>
      <c r="F21" s="61">
        <v>60</v>
      </c>
    </row>
    <row r="22" spans="1:6" x14ac:dyDescent="0.3">
      <c r="A22" s="59" t="s">
        <v>528</v>
      </c>
      <c r="B22" s="59" t="s">
        <v>526</v>
      </c>
      <c r="C22" s="59" t="s">
        <v>529</v>
      </c>
      <c r="D22" s="59" t="s">
        <v>490</v>
      </c>
      <c r="E22" s="60" t="s">
        <v>66</v>
      </c>
      <c r="F22" s="61">
        <v>140</v>
      </c>
    </row>
    <row r="23" spans="1:6" x14ac:dyDescent="0.3">
      <c r="A23" s="59" t="s">
        <v>530</v>
      </c>
      <c r="B23" s="59" t="s">
        <v>91</v>
      </c>
      <c r="C23" s="59" t="s">
        <v>531</v>
      </c>
      <c r="D23" s="59" t="s">
        <v>464</v>
      </c>
      <c r="E23" s="60" t="s">
        <v>66</v>
      </c>
      <c r="F23" s="61">
        <v>60</v>
      </c>
    </row>
    <row r="24" spans="1:6" x14ac:dyDescent="0.3">
      <c r="A24" s="59" t="s">
        <v>532</v>
      </c>
      <c r="B24" s="59" t="s">
        <v>91</v>
      </c>
      <c r="C24" s="59" t="s">
        <v>533</v>
      </c>
      <c r="D24" s="59" t="s">
        <v>464</v>
      </c>
      <c r="E24" s="60" t="s">
        <v>66</v>
      </c>
      <c r="F24" s="61">
        <v>60</v>
      </c>
    </row>
    <row r="25" spans="1:6" x14ac:dyDescent="0.3">
      <c r="A25" s="59" t="s">
        <v>534</v>
      </c>
      <c r="B25" s="59" t="s">
        <v>91</v>
      </c>
      <c r="C25" s="59" t="s">
        <v>535</v>
      </c>
      <c r="D25" s="59" t="s">
        <v>464</v>
      </c>
      <c r="E25" s="60" t="s">
        <v>66</v>
      </c>
      <c r="F25" s="61">
        <v>60</v>
      </c>
    </row>
    <row r="26" spans="1:6" x14ac:dyDescent="0.3">
      <c r="A26" s="59" t="s">
        <v>290</v>
      </c>
      <c r="B26" s="59" t="s">
        <v>97</v>
      </c>
      <c r="C26" s="59" t="s">
        <v>291</v>
      </c>
      <c r="D26" s="59" t="s">
        <v>464</v>
      </c>
      <c r="E26" s="60" t="s">
        <v>66</v>
      </c>
      <c r="F26" s="61">
        <v>60</v>
      </c>
    </row>
    <row r="27" spans="1:6" x14ac:dyDescent="0.3">
      <c r="A27" s="59" t="s">
        <v>313</v>
      </c>
      <c r="B27" s="59" t="s">
        <v>97</v>
      </c>
      <c r="C27" s="59" t="s">
        <v>314</v>
      </c>
      <c r="D27" s="59" t="s">
        <v>464</v>
      </c>
      <c r="E27" s="60" t="s">
        <v>66</v>
      </c>
      <c r="F27" s="61">
        <v>60</v>
      </c>
    </row>
    <row r="28" spans="1:6" x14ac:dyDescent="0.3">
      <c r="A28" s="59" t="s">
        <v>536</v>
      </c>
      <c r="B28" s="59" t="s">
        <v>97</v>
      </c>
      <c r="C28" s="59" t="s">
        <v>537</v>
      </c>
      <c r="D28" s="59" t="s">
        <v>490</v>
      </c>
      <c r="E28" s="60" t="s">
        <v>66</v>
      </c>
      <c r="F28" s="61">
        <v>140</v>
      </c>
    </row>
    <row r="29" spans="1:6" x14ac:dyDescent="0.3">
      <c r="A29" s="59" t="s">
        <v>538</v>
      </c>
      <c r="B29" s="59" t="s">
        <v>97</v>
      </c>
      <c r="C29" s="59" t="s">
        <v>539</v>
      </c>
      <c r="D29" s="59" t="s">
        <v>490</v>
      </c>
      <c r="E29" s="60" t="s">
        <v>66</v>
      </c>
      <c r="F29" s="61">
        <v>140</v>
      </c>
    </row>
    <row r="30" spans="1:6" x14ac:dyDescent="0.3">
      <c r="A30" s="59" t="s">
        <v>540</v>
      </c>
      <c r="B30" s="59" t="s">
        <v>97</v>
      </c>
      <c r="C30" s="59" t="s">
        <v>541</v>
      </c>
      <c r="D30" s="59" t="s">
        <v>487</v>
      </c>
      <c r="E30" s="60" t="s">
        <v>66</v>
      </c>
      <c r="F30" s="61">
        <v>240</v>
      </c>
    </row>
    <row r="31" spans="1:6" x14ac:dyDescent="0.3">
      <c r="A31" s="59" t="s">
        <v>542</v>
      </c>
      <c r="B31" s="59" t="s">
        <v>97</v>
      </c>
      <c r="C31" s="59" t="s">
        <v>543</v>
      </c>
      <c r="D31" s="59" t="s">
        <v>487</v>
      </c>
      <c r="E31" s="60" t="s">
        <v>66</v>
      </c>
      <c r="F31" s="61">
        <v>240</v>
      </c>
    </row>
    <row r="32" spans="1:6" x14ac:dyDescent="0.3">
      <c r="A32" s="59" t="s">
        <v>544</v>
      </c>
      <c r="B32" s="59" t="s">
        <v>97</v>
      </c>
      <c r="C32" s="59" t="s">
        <v>545</v>
      </c>
      <c r="D32" s="59" t="s">
        <v>469</v>
      </c>
      <c r="E32" s="60" t="s">
        <v>66</v>
      </c>
      <c r="F32" s="61">
        <v>30</v>
      </c>
    </row>
    <row r="33" spans="1:6" x14ac:dyDescent="0.3">
      <c r="A33" s="59" t="s">
        <v>546</v>
      </c>
      <c r="B33" s="59" t="s">
        <v>97</v>
      </c>
      <c r="C33" s="59" t="s">
        <v>547</v>
      </c>
      <c r="D33" s="59" t="s">
        <v>548</v>
      </c>
      <c r="E33" s="60" t="s">
        <v>66</v>
      </c>
      <c r="F33" s="61">
        <v>70</v>
      </c>
    </row>
    <row r="34" spans="1:6" x14ac:dyDescent="0.3">
      <c r="A34" s="59" t="s">
        <v>549</v>
      </c>
      <c r="B34" s="59" t="s">
        <v>97</v>
      </c>
      <c r="C34" s="59" t="s">
        <v>550</v>
      </c>
      <c r="D34" s="59" t="s">
        <v>548</v>
      </c>
      <c r="E34" s="60" t="s">
        <v>66</v>
      </c>
      <c r="F34" s="61">
        <v>70</v>
      </c>
    </row>
    <row r="35" spans="1:6" x14ac:dyDescent="0.3">
      <c r="A35" s="59" t="s">
        <v>551</v>
      </c>
      <c r="B35" s="59" t="s">
        <v>97</v>
      </c>
      <c r="C35" s="59" t="s">
        <v>552</v>
      </c>
      <c r="D35" s="59" t="s">
        <v>553</v>
      </c>
      <c r="E35" s="60" t="s">
        <v>66</v>
      </c>
      <c r="F35" s="61">
        <v>120</v>
      </c>
    </row>
    <row r="36" spans="1:6" x14ac:dyDescent="0.3">
      <c r="A36" s="59" t="s">
        <v>554</v>
      </c>
      <c r="B36" s="59" t="s">
        <v>97</v>
      </c>
      <c r="C36" s="59" t="s">
        <v>555</v>
      </c>
      <c r="D36" s="59" t="s">
        <v>553</v>
      </c>
      <c r="E36" s="60" t="s">
        <v>66</v>
      </c>
      <c r="F36" s="61">
        <v>120</v>
      </c>
    </row>
    <row r="37" spans="1:6" x14ac:dyDescent="0.3">
      <c r="A37" s="59" t="s">
        <v>556</v>
      </c>
      <c r="B37" s="59" t="s">
        <v>91</v>
      </c>
      <c r="C37" s="59" t="s">
        <v>557</v>
      </c>
      <c r="D37" s="59" t="s">
        <v>490</v>
      </c>
      <c r="E37" s="60" t="s">
        <v>66</v>
      </c>
      <c r="F37" s="61">
        <v>140</v>
      </c>
    </row>
    <row r="38" spans="1:6" x14ac:dyDescent="0.3">
      <c r="A38" s="59" t="s">
        <v>558</v>
      </c>
      <c r="B38" s="59" t="s">
        <v>559</v>
      </c>
      <c r="C38" s="59" t="s">
        <v>560</v>
      </c>
      <c r="D38" s="59" t="s">
        <v>464</v>
      </c>
      <c r="E38" s="60" t="s">
        <v>66</v>
      </c>
      <c r="F38" s="61">
        <v>60</v>
      </c>
    </row>
    <row r="39" spans="1:6" x14ac:dyDescent="0.3">
      <c r="A39" s="59" t="s">
        <v>561</v>
      </c>
      <c r="B39" s="59" t="s">
        <v>91</v>
      </c>
      <c r="C39" s="59" t="s">
        <v>562</v>
      </c>
      <c r="D39" s="59" t="s">
        <v>490</v>
      </c>
      <c r="E39" s="60" t="s">
        <v>66</v>
      </c>
      <c r="F39" s="61">
        <v>140</v>
      </c>
    </row>
    <row r="40" spans="1:6" x14ac:dyDescent="0.3">
      <c r="A40" s="59" t="s">
        <v>563</v>
      </c>
      <c r="B40" s="59" t="s">
        <v>559</v>
      </c>
      <c r="C40" s="59" t="s">
        <v>427</v>
      </c>
      <c r="D40" s="59" t="s">
        <v>490</v>
      </c>
      <c r="E40" s="60" t="s">
        <v>66</v>
      </c>
      <c r="F40" s="61">
        <v>140</v>
      </c>
    </row>
    <row r="41" spans="1:6" x14ac:dyDescent="0.3">
      <c r="A41" s="59" t="s">
        <v>564</v>
      </c>
      <c r="B41" s="59" t="s">
        <v>565</v>
      </c>
      <c r="C41" s="59" t="s">
        <v>566</v>
      </c>
      <c r="D41" s="59" t="s">
        <v>490</v>
      </c>
      <c r="E41" s="60" t="s">
        <v>66</v>
      </c>
      <c r="F41" s="61">
        <v>140</v>
      </c>
    </row>
    <row r="42" spans="1:6" x14ac:dyDescent="0.3">
      <c r="A42" s="59" t="s">
        <v>567</v>
      </c>
      <c r="B42" s="59" t="s">
        <v>568</v>
      </c>
      <c r="C42" s="59" t="s">
        <v>569</v>
      </c>
      <c r="D42" s="59" t="s">
        <v>487</v>
      </c>
      <c r="E42" s="60" t="s">
        <v>66</v>
      </c>
      <c r="F42" s="61">
        <v>240</v>
      </c>
    </row>
    <row r="43" spans="1:6" x14ac:dyDescent="0.3">
      <c r="A43" s="59" t="s">
        <v>570</v>
      </c>
      <c r="B43" s="59" t="s">
        <v>568</v>
      </c>
      <c r="C43" s="59" t="s">
        <v>571</v>
      </c>
      <c r="D43" s="59" t="s">
        <v>464</v>
      </c>
      <c r="E43" s="60" t="s">
        <v>66</v>
      </c>
      <c r="F43" s="61">
        <v>60</v>
      </c>
    </row>
    <row r="44" spans="1:6" x14ac:dyDescent="0.3">
      <c r="A44" s="59" t="s">
        <v>572</v>
      </c>
      <c r="B44" s="59" t="s">
        <v>568</v>
      </c>
      <c r="C44" s="59" t="s">
        <v>573</v>
      </c>
      <c r="D44" s="59" t="s">
        <v>464</v>
      </c>
      <c r="E44" s="60" t="s">
        <v>66</v>
      </c>
      <c r="F44" s="61">
        <v>60</v>
      </c>
    </row>
    <row r="45" spans="1:6" x14ac:dyDescent="0.3">
      <c r="A45" s="59" t="s">
        <v>574</v>
      </c>
      <c r="B45" s="59" t="s">
        <v>568</v>
      </c>
      <c r="C45" s="59" t="s">
        <v>575</v>
      </c>
      <c r="D45" s="59" t="s">
        <v>464</v>
      </c>
      <c r="E45" s="60" t="s">
        <v>66</v>
      </c>
      <c r="F45" s="61">
        <v>60</v>
      </c>
    </row>
    <row r="46" spans="1:6" x14ac:dyDescent="0.3">
      <c r="A46" s="59" t="s">
        <v>576</v>
      </c>
      <c r="B46" s="59" t="s">
        <v>577</v>
      </c>
      <c r="C46" s="59" t="s">
        <v>578</v>
      </c>
      <c r="D46" s="59" t="s">
        <v>464</v>
      </c>
      <c r="E46" s="60" t="s">
        <v>66</v>
      </c>
      <c r="F46" s="61">
        <v>60</v>
      </c>
    </row>
    <row r="47" spans="1:6" x14ac:dyDescent="0.3">
      <c r="A47" s="59" t="s">
        <v>579</v>
      </c>
      <c r="B47" s="59" t="s">
        <v>580</v>
      </c>
      <c r="C47" s="59" t="s">
        <v>581</v>
      </c>
      <c r="D47" s="59" t="s">
        <v>490</v>
      </c>
      <c r="E47" s="60" t="s">
        <v>66</v>
      </c>
      <c r="F47" s="61">
        <v>140</v>
      </c>
    </row>
    <row r="48" spans="1:6" x14ac:dyDescent="0.3">
      <c r="A48" s="59" t="s">
        <v>582</v>
      </c>
      <c r="B48" s="59" t="s">
        <v>580</v>
      </c>
      <c r="C48" s="59" t="s">
        <v>583</v>
      </c>
      <c r="D48" s="59" t="s">
        <v>487</v>
      </c>
      <c r="E48" s="60" t="s">
        <v>66</v>
      </c>
      <c r="F48" s="61">
        <v>240</v>
      </c>
    </row>
    <row r="49" spans="1:6" x14ac:dyDescent="0.3">
      <c r="A49" s="59" t="s">
        <v>584</v>
      </c>
      <c r="B49" s="59" t="s">
        <v>585</v>
      </c>
      <c r="C49" s="59" t="s">
        <v>586</v>
      </c>
      <c r="D49" s="59" t="s">
        <v>487</v>
      </c>
      <c r="E49" s="60" t="s">
        <v>66</v>
      </c>
      <c r="F49" s="61">
        <v>240</v>
      </c>
    </row>
    <row r="50" spans="1:6" x14ac:dyDescent="0.3">
      <c r="A50" s="59" t="s">
        <v>587</v>
      </c>
      <c r="B50" s="59" t="s">
        <v>588</v>
      </c>
      <c r="C50" s="59" t="s">
        <v>589</v>
      </c>
      <c r="D50" s="59" t="s">
        <v>464</v>
      </c>
      <c r="E50" s="60" t="s">
        <v>66</v>
      </c>
      <c r="F50" s="61">
        <v>60</v>
      </c>
    </row>
    <row r="51" spans="1:6" x14ac:dyDescent="0.3">
      <c r="A51" s="59" t="s">
        <v>590</v>
      </c>
      <c r="B51" s="59" t="s">
        <v>588</v>
      </c>
      <c r="C51" s="59" t="s">
        <v>591</v>
      </c>
      <c r="D51" s="59" t="s">
        <v>490</v>
      </c>
      <c r="E51" s="60" t="s">
        <v>66</v>
      </c>
      <c r="F51" s="61">
        <v>140</v>
      </c>
    </row>
    <row r="52" spans="1:6" x14ac:dyDescent="0.3">
      <c r="A52" s="59" t="s">
        <v>592</v>
      </c>
      <c r="B52" s="59" t="s">
        <v>593</v>
      </c>
      <c r="C52" s="59" t="s">
        <v>329</v>
      </c>
      <c r="D52" s="59" t="s">
        <v>464</v>
      </c>
      <c r="E52" s="60" t="s">
        <v>66</v>
      </c>
      <c r="F52" s="61">
        <v>60</v>
      </c>
    </row>
    <row r="53" spans="1:6" x14ac:dyDescent="0.3">
      <c r="A53" s="59" t="s">
        <v>594</v>
      </c>
      <c r="B53" s="59" t="s">
        <v>481</v>
      </c>
      <c r="C53" s="59" t="s">
        <v>595</v>
      </c>
      <c r="D53" s="59" t="s">
        <v>464</v>
      </c>
      <c r="E53" s="60" t="s">
        <v>66</v>
      </c>
      <c r="F53" s="61">
        <v>60</v>
      </c>
    </row>
    <row r="54" spans="1:6" x14ac:dyDescent="0.3">
      <c r="A54" s="59" t="s">
        <v>596</v>
      </c>
      <c r="B54" s="59" t="s">
        <v>498</v>
      </c>
      <c r="C54" s="59" t="s">
        <v>597</v>
      </c>
      <c r="D54" s="59" t="s">
        <v>487</v>
      </c>
      <c r="E54" s="60" t="s">
        <v>66</v>
      </c>
      <c r="F54" s="61">
        <v>240</v>
      </c>
    </row>
    <row r="55" spans="1:6" x14ac:dyDescent="0.3">
      <c r="A55" s="59" t="s">
        <v>598</v>
      </c>
      <c r="B55" s="59" t="s">
        <v>498</v>
      </c>
      <c r="C55" s="59" t="s">
        <v>599</v>
      </c>
      <c r="D55" s="59" t="s">
        <v>487</v>
      </c>
      <c r="E55" s="60" t="s">
        <v>66</v>
      </c>
      <c r="F55" s="61">
        <v>240</v>
      </c>
    </row>
    <row r="56" spans="1:6" x14ac:dyDescent="0.3">
      <c r="A56" s="59" t="s">
        <v>600</v>
      </c>
      <c r="B56" s="59" t="s">
        <v>498</v>
      </c>
      <c r="C56" s="59" t="s">
        <v>601</v>
      </c>
      <c r="D56" s="59" t="s">
        <v>487</v>
      </c>
      <c r="E56" s="60" t="s">
        <v>66</v>
      </c>
      <c r="F56" s="61">
        <v>240</v>
      </c>
    </row>
    <row r="57" spans="1:6" x14ac:dyDescent="0.3">
      <c r="A57" s="59" t="s">
        <v>602</v>
      </c>
      <c r="B57" s="59" t="s">
        <v>498</v>
      </c>
      <c r="C57" s="59" t="s">
        <v>603</v>
      </c>
      <c r="D57" s="59" t="s">
        <v>487</v>
      </c>
      <c r="E57" s="60" t="s">
        <v>66</v>
      </c>
      <c r="F57" s="61">
        <v>240</v>
      </c>
    </row>
    <row r="58" spans="1:6" x14ac:dyDescent="0.3">
      <c r="A58" s="59" t="s">
        <v>604</v>
      </c>
      <c r="B58" s="59" t="s">
        <v>498</v>
      </c>
      <c r="C58" s="59" t="s">
        <v>605</v>
      </c>
      <c r="D58" s="59" t="s">
        <v>487</v>
      </c>
      <c r="E58" s="60" t="s">
        <v>66</v>
      </c>
      <c r="F58" s="61">
        <v>240</v>
      </c>
    </row>
    <row r="59" spans="1:6" x14ac:dyDescent="0.3">
      <c r="A59" s="59" t="s">
        <v>606</v>
      </c>
      <c r="B59" s="59" t="s">
        <v>498</v>
      </c>
      <c r="C59" s="59" t="s">
        <v>607</v>
      </c>
      <c r="D59" s="59" t="s">
        <v>487</v>
      </c>
      <c r="E59" s="60" t="s">
        <v>66</v>
      </c>
      <c r="F59" s="61">
        <v>240</v>
      </c>
    </row>
    <row r="60" spans="1:6" x14ac:dyDescent="0.3">
      <c r="A60" s="59" t="s">
        <v>608</v>
      </c>
      <c r="B60" s="59" t="s">
        <v>498</v>
      </c>
      <c r="C60" s="59" t="s">
        <v>609</v>
      </c>
      <c r="D60" s="59" t="s">
        <v>487</v>
      </c>
      <c r="E60" s="60" t="s">
        <v>66</v>
      </c>
      <c r="F60" s="61">
        <v>240</v>
      </c>
    </row>
    <row r="61" spans="1:6" x14ac:dyDescent="0.3">
      <c r="A61" s="59" t="s">
        <v>610</v>
      </c>
      <c r="B61" s="59" t="s">
        <v>498</v>
      </c>
      <c r="C61" s="59" t="s">
        <v>611</v>
      </c>
      <c r="D61" s="59" t="s">
        <v>487</v>
      </c>
      <c r="E61" s="60" t="s">
        <v>66</v>
      </c>
      <c r="F61" s="61">
        <v>240</v>
      </c>
    </row>
    <row r="62" spans="1:6" x14ac:dyDescent="0.3">
      <c r="A62" s="59" t="s">
        <v>612</v>
      </c>
      <c r="B62" s="59" t="s">
        <v>498</v>
      </c>
      <c r="C62" s="59" t="s">
        <v>613</v>
      </c>
      <c r="D62" s="59" t="s">
        <v>487</v>
      </c>
      <c r="E62" s="60" t="s">
        <v>66</v>
      </c>
      <c r="F62" s="61">
        <v>240</v>
      </c>
    </row>
    <row r="63" spans="1:6" x14ac:dyDescent="0.3">
      <c r="A63" s="59" t="s">
        <v>614</v>
      </c>
      <c r="B63" s="59" t="s">
        <v>498</v>
      </c>
      <c r="C63" s="59" t="s">
        <v>615</v>
      </c>
      <c r="D63" s="59" t="s">
        <v>487</v>
      </c>
      <c r="E63" s="60" t="s">
        <v>66</v>
      </c>
      <c r="F63" s="61">
        <v>240</v>
      </c>
    </row>
    <row r="64" spans="1:6" x14ac:dyDescent="0.3">
      <c r="A64" s="59" t="s">
        <v>616</v>
      </c>
      <c r="B64" s="59" t="s">
        <v>498</v>
      </c>
      <c r="C64" s="59" t="s">
        <v>617</v>
      </c>
      <c r="D64" s="59" t="s">
        <v>487</v>
      </c>
      <c r="E64" s="60" t="s">
        <v>66</v>
      </c>
      <c r="F64" s="61">
        <v>240</v>
      </c>
    </row>
    <row r="65" spans="1:6" x14ac:dyDescent="0.3">
      <c r="A65" s="59" t="s">
        <v>618</v>
      </c>
      <c r="B65" s="59" t="s">
        <v>498</v>
      </c>
      <c r="C65" s="59" t="s">
        <v>619</v>
      </c>
      <c r="D65" s="59" t="s">
        <v>487</v>
      </c>
      <c r="E65" s="60" t="s">
        <v>66</v>
      </c>
      <c r="F65" s="61">
        <v>240</v>
      </c>
    </row>
    <row r="66" spans="1:6" x14ac:dyDescent="0.3">
      <c r="A66" s="59" t="s">
        <v>620</v>
      </c>
      <c r="B66" s="59" t="s">
        <v>498</v>
      </c>
      <c r="C66" s="59" t="s">
        <v>621</v>
      </c>
      <c r="D66" s="59" t="s">
        <v>487</v>
      </c>
      <c r="E66" s="60" t="s">
        <v>66</v>
      </c>
      <c r="F66" s="61">
        <v>240</v>
      </c>
    </row>
    <row r="67" spans="1:6" x14ac:dyDescent="0.3">
      <c r="A67" s="59" t="s">
        <v>622</v>
      </c>
      <c r="B67" s="59" t="s">
        <v>498</v>
      </c>
      <c r="C67" s="59" t="s">
        <v>623</v>
      </c>
      <c r="D67" s="59" t="s">
        <v>487</v>
      </c>
      <c r="E67" s="60" t="s">
        <v>66</v>
      </c>
      <c r="F67" s="61">
        <v>240</v>
      </c>
    </row>
    <row r="68" spans="1:6" x14ac:dyDescent="0.3">
      <c r="A68" s="59" t="s">
        <v>624</v>
      </c>
      <c r="B68" s="59" t="s">
        <v>498</v>
      </c>
      <c r="C68" s="59" t="s">
        <v>625</v>
      </c>
      <c r="D68" s="59" t="s">
        <v>487</v>
      </c>
      <c r="E68" s="60" t="s">
        <v>66</v>
      </c>
      <c r="F68" s="61">
        <v>240</v>
      </c>
    </row>
    <row r="69" spans="1:6" x14ac:dyDescent="0.3">
      <c r="A69" s="59" t="s">
        <v>626</v>
      </c>
      <c r="B69" s="59" t="s">
        <v>498</v>
      </c>
      <c r="C69" s="59" t="s">
        <v>627</v>
      </c>
      <c r="D69" s="59" t="s">
        <v>487</v>
      </c>
      <c r="E69" s="60" t="s">
        <v>66</v>
      </c>
      <c r="F69" s="61">
        <v>240</v>
      </c>
    </row>
    <row r="70" spans="1:6" x14ac:dyDescent="0.3">
      <c r="A70" s="59" t="s">
        <v>628</v>
      </c>
      <c r="B70" s="59" t="s">
        <v>498</v>
      </c>
      <c r="C70" s="59" t="s">
        <v>629</v>
      </c>
      <c r="D70" s="59" t="s">
        <v>487</v>
      </c>
      <c r="E70" s="60" t="s">
        <v>66</v>
      </c>
      <c r="F70" s="61">
        <v>240</v>
      </c>
    </row>
    <row r="71" spans="1:6" x14ac:dyDescent="0.3">
      <c r="A71" s="59" t="s">
        <v>630</v>
      </c>
      <c r="B71" s="59" t="s">
        <v>498</v>
      </c>
      <c r="C71" s="59" t="s">
        <v>631</v>
      </c>
      <c r="D71" s="59" t="s">
        <v>487</v>
      </c>
      <c r="E71" s="60" t="s">
        <v>66</v>
      </c>
      <c r="F71" s="61">
        <v>240</v>
      </c>
    </row>
    <row r="72" spans="1:6" x14ac:dyDescent="0.3">
      <c r="A72" s="59" t="s">
        <v>632</v>
      </c>
      <c r="B72" s="59" t="s">
        <v>498</v>
      </c>
      <c r="C72" s="59" t="s">
        <v>633</v>
      </c>
      <c r="D72" s="59" t="s">
        <v>487</v>
      </c>
      <c r="E72" s="60" t="s">
        <v>66</v>
      </c>
      <c r="F72" s="61">
        <v>240</v>
      </c>
    </row>
    <row r="73" spans="1:6" x14ac:dyDescent="0.3">
      <c r="A73" s="59" t="s">
        <v>634</v>
      </c>
      <c r="B73" s="59" t="s">
        <v>498</v>
      </c>
      <c r="C73" s="59" t="s">
        <v>635</v>
      </c>
      <c r="D73" s="59" t="s">
        <v>487</v>
      </c>
      <c r="E73" s="60" t="s">
        <v>66</v>
      </c>
      <c r="F73" s="61">
        <v>240</v>
      </c>
    </row>
    <row r="74" spans="1:6" x14ac:dyDescent="0.3">
      <c r="A74" s="59" t="s">
        <v>636</v>
      </c>
      <c r="B74" s="59" t="s">
        <v>637</v>
      </c>
      <c r="C74" s="59" t="s">
        <v>638</v>
      </c>
      <c r="D74" s="59" t="s">
        <v>639</v>
      </c>
      <c r="E74" s="60" t="s">
        <v>66</v>
      </c>
      <c r="F74" s="61">
        <v>60</v>
      </c>
    </row>
    <row r="75" spans="1:6" x14ac:dyDescent="0.3">
      <c r="A75" s="59" t="s">
        <v>640</v>
      </c>
      <c r="B75" s="59" t="s">
        <v>637</v>
      </c>
      <c r="C75" s="59" t="s">
        <v>641</v>
      </c>
      <c r="D75" s="59" t="s">
        <v>639</v>
      </c>
      <c r="E75" s="60" t="s">
        <v>66</v>
      </c>
      <c r="F75" s="61">
        <v>60</v>
      </c>
    </row>
    <row r="76" spans="1:6" x14ac:dyDescent="0.3">
      <c r="A76" s="59" t="s">
        <v>642</v>
      </c>
      <c r="B76" s="59" t="s">
        <v>643</v>
      </c>
      <c r="C76" s="59" t="s">
        <v>644</v>
      </c>
      <c r="D76" s="59" t="s">
        <v>645</v>
      </c>
      <c r="E76" s="60" t="s">
        <v>66</v>
      </c>
      <c r="F76" s="61">
        <v>190</v>
      </c>
    </row>
    <row r="77" spans="1:6" x14ac:dyDescent="0.3">
      <c r="A77" s="59" t="s">
        <v>646</v>
      </c>
      <c r="B77" s="59" t="s">
        <v>643</v>
      </c>
      <c r="C77" s="59" t="s">
        <v>647</v>
      </c>
      <c r="D77" s="59" t="s">
        <v>645</v>
      </c>
      <c r="E77" s="60" t="s">
        <v>66</v>
      </c>
      <c r="F77" s="61">
        <v>190</v>
      </c>
    </row>
    <row r="78" spans="1:6" x14ac:dyDescent="0.3">
      <c r="A78" s="59" t="s">
        <v>648</v>
      </c>
      <c r="B78" s="59" t="s">
        <v>643</v>
      </c>
      <c r="C78" s="59" t="s">
        <v>649</v>
      </c>
      <c r="D78" s="59" t="s">
        <v>645</v>
      </c>
      <c r="E78" s="60" t="s">
        <v>66</v>
      </c>
      <c r="F78" s="61">
        <v>190</v>
      </c>
    </row>
    <row r="79" spans="1:6" x14ac:dyDescent="0.3">
      <c r="A79" s="59" t="s">
        <v>650</v>
      </c>
      <c r="B79" s="59" t="s">
        <v>643</v>
      </c>
      <c r="C79" s="59" t="s">
        <v>651</v>
      </c>
      <c r="D79" s="59" t="s">
        <v>645</v>
      </c>
      <c r="E79" s="60" t="s">
        <v>66</v>
      </c>
      <c r="F79" s="61">
        <v>190</v>
      </c>
    </row>
    <row r="80" spans="1:6" x14ac:dyDescent="0.3">
      <c r="A80" s="59" t="s">
        <v>652</v>
      </c>
      <c r="B80" s="59" t="s">
        <v>643</v>
      </c>
      <c r="C80" s="59" t="s">
        <v>653</v>
      </c>
      <c r="D80" s="59" t="s">
        <v>645</v>
      </c>
      <c r="E80" s="60" t="s">
        <v>66</v>
      </c>
      <c r="F80" s="61">
        <v>190</v>
      </c>
    </row>
    <row r="81" spans="1:6" x14ac:dyDescent="0.3">
      <c r="A81" s="59" t="s">
        <v>654</v>
      </c>
      <c r="B81" s="59" t="s">
        <v>643</v>
      </c>
      <c r="C81" s="59" t="s">
        <v>655</v>
      </c>
      <c r="D81" s="59" t="s">
        <v>645</v>
      </c>
      <c r="E81" s="60" t="s">
        <v>66</v>
      </c>
      <c r="F81" s="61">
        <v>190</v>
      </c>
    </row>
    <row r="82" spans="1:6" x14ac:dyDescent="0.3">
      <c r="A82" s="59" t="s">
        <v>656</v>
      </c>
      <c r="B82" s="59" t="s">
        <v>643</v>
      </c>
      <c r="C82" s="59" t="s">
        <v>657</v>
      </c>
      <c r="D82" s="59" t="s">
        <v>645</v>
      </c>
      <c r="E82" s="60" t="s">
        <v>66</v>
      </c>
      <c r="F82" s="61">
        <v>190</v>
      </c>
    </row>
    <row r="83" spans="1:6" x14ac:dyDescent="0.3">
      <c r="A83" s="59" t="s">
        <v>658</v>
      </c>
      <c r="B83" s="59" t="s">
        <v>643</v>
      </c>
      <c r="C83" s="59" t="s">
        <v>659</v>
      </c>
      <c r="D83" s="59" t="s">
        <v>645</v>
      </c>
      <c r="E83" s="60" t="s">
        <v>66</v>
      </c>
      <c r="F83" s="61">
        <v>190</v>
      </c>
    </row>
    <row r="84" spans="1:6" x14ac:dyDescent="0.3">
      <c r="A84" s="59" t="s">
        <v>660</v>
      </c>
      <c r="B84" s="59" t="s">
        <v>643</v>
      </c>
      <c r="C84" s="59" t="s">
        <v>661</v>
      </c>
      <c r="D84" s="59" t="s">
        <v>645</v>
      </c>
      <c r="E84" s="60" t="s">
        <v>66</v>
      </c>
      <c r="F84" s="61">
        <v>190</v>
      </c>
    </row>
    <row r="85" spans="1:6" x14ac:dyDescent="0.3">
      <c r="A85" s="59" t="s">
        <v>662</v>
      </c>
      <c r="B85" s="59" t="s">
        <v>643</v>
      </c>
      <c r="C85" s="59" t="s">
        <v>663</v>
      </c>
      <c r="D85" s="59" t="s">
        <v>645</v>
      </c>
      <c r="E85" s="60" t="s">
        <v>66</v>
      </c>
      <c r="F85" s="61">
        <v>190</v>
      </c>
    </row>
    <row r="86" spans="1:6" x14ac:dyDescent="0.3">
      <c r="A86" s="59" t="s">
        <v>664</v>
      </c>
      <c r="B86" s="59" t="s">
        <v>643</v>
      </c>
      <c r="C86" s="59" t="s">
        <v>665</v>
      </c>
      <c r="D86" s="59" t="s">
        <v>645</v>
      </c>
      <c r="E86" s="60" t="s">
        <v>66</v>
      </c>
      <c r="F86" s="61">
        <v>190</v>
      </c>
    </row>
    <row r="87" spans="1:6" x14ac:dyDescent="0.3">
      <c r="A87" s="59" t="s">
        <v>666</v>
      </c>
      <c r="B87" s="59" t="s">
        <v>643</v>
      </c>
      <c r="C87" s="59" t="s">
        <v>667</v>
      </c>
      <c r="D87" s="59" t="s">
        <v>645</v>
      </c>
      <c r="E87" s="60" t="s">
        <v>66</v>
      </c>
      <c r="F87" s="61">
        <v>190</v>
      </c>
    </row>
    <row r="88" spans="1:6" x14ac:dyDescent="0.3">
      <c r="A88" s="59" t="s">
        <v>668</v>
      </c>
      <c r="B88" s="59" t="s">
        <v>643</v>
      </c>
      <c r="C88" s="59" t="s">
        <v>669</v>
      </c>
      <c r="D88" s="59" t="s">
        <v>645</v>
      </c>
      <c r="E88" s="60" t="s">
        <v>66</v>
      </c>
      <c r="F88" s="61">
        <v>190</v>
      </c>
    </row>
    <row r="89" spans="1:6" x14ac:dyDescent="0.3">
      <c r="A89" s="59" t="s">
        <v>670</v>
      </c>
      <c r="B89" s="59" t="s">
        <v>643</v>
      </c>
      <c r="C89" s="59" t="s">
        <v>671</v>
      </c>
      <c r="D89" s="59" t="s">
        <v>645</v>
      </c>
      <c r="E89" s="60" t="s">
        <v>66</v>
      </c>
      <c r="F89" s="61">
        <v>190</v>
      </c>
    </row>
    <row r="90" spans="1:6" x14ac:dyDescent="0.3">
      <c r="A90" s="59" t="s">
        <v>672</v>
      </c>
      <c r="B90" s="59" t="s">
        <v>643</v>
      </c>
      <c r="C90" s="59" t="s">
        <v>673</v>
      </c>
      <c r="D90" s="59" t="s">
        <v>645</v>
      </c>
      <c r="E90" s="60" t="s">
        <v>66</v>
      </c>
      <c r="F90" s="61">
        <v>190</v>
      </c>
    </row>
    <row r="91" spans="1:6" x14ac:dyDescent="0.3">
      <c r="A91" s="59" t="s">
        <v>674</v>
      </c>
      <c r="B91" s="59" t="s">
        <v>643</v>
      </c>
      <c r="C91" s="59" t="s">
        <v>675</v>
      </c>
      <c r="D91" s="59" t="s">
        <v>645</v>
      </c>
      <c r="E91" s="60" t="s">
        <v>66</v>
      </c>
      <c r="F91" s="61">
        <v>190</v>
      </c>
    </row>
    <row r="92" spans="1:6" x14ac:dyDescent="0.3">
      <c r="A92" s="59" t="s">
        <v>676</v>
      </c>
      <c r="B92" s="59" t="s">
        <v>643</v>
      </c>
      <c r="C92" s="59" t="s">
        <v>677</v>
      </c>
      <c r="D92" s="59" t="s">
        <v>645</v>
      </c>
      <c r="E92" s="60" t="s">
        <v>66</v>
      </c>
      <c r="F92" s="61">
        <v>190</v>
      </c>
    </row>
    <row r="93" spans="1:6" x14ac:dyDescent="0.3">
      <c r="A93" s="59" t="s">
        <v>678</v>
      </c>
      <c r="B93" s="59" t="s">
        <v>643</v>
      </c>
      <c r="C93" s="59" t="s">
        <v>679</v>
      </c>
      <c r="D93" s="59" t="s">
        <v>645</v>
      </c>
      <c r="E93" s="60" t="s">
        <v>66</v>
      </c>
      <c r="F93" s="61">
        <v>190</v>
      </c>
    </row>
    <row r="94" spans="1:6" x14ac:dyDescent="0.3">
      <c r="A94" s="59" t="s">
        <v>680</v>
      </c>
      <c r="B94" s="59" t="s">
        <v>643</v>
      </c>
      <c r="C94" s="59" t="s">
        <v>681</v>
      </c>
      <c r="D94" s="59" t="s">
        <v>645</v>
      </c>
      <c r="E94" s="60" t="s">
        <v>66</v>
      </c>
      <c r="F94" s="61">
        <v>190</v>
      </c>
    </row>
    <row r="95" spans="1:6" x14ac:dyDescent="0.3">
      <c r="A95" s="59" t="s">
        <v>682</v>
      </c>
      <c r="B95" s="59" t="s">
        <v>683</v>
      </c>
      <c r="C95" s="59" t="s">
        <v>684</v>
      </c>
      <c r="D95" s="59" t="s">
        <v>490</v>
      </c>
      <c r="E95" s="60" t="s">
        <v>66</v>
      </c>
      <c r="F95" s="61">
        <v>140</v>
      </c>
    </row>
    <row r="96" spans="1:6" x14ac:dyDescent="0.3">
      <c r="A96" s="59" t="s">
        <v>685</v>
      </c>
      <c r="B96" s="59" t="s">
        <v>683</v>
      </c>
      <c r="C96" s="59" t="s">
        <v>686</v>
      </c>
      <c r="D96" s="59" t="s">
        <v>490</v>
      </c>
      <c r="E96" s="60" t="s">
        <v>66</v>
      </c>
      <c r="F96" s="61">
        <v>140</v>
      </c>
    </row>
    <row r="97" spans="1:6" x14ac:dyDescent="0.3">
      <c r="A97" s="59" t="s">
        <v>687</v>
      </c>
      <c r="B97" s="59" t="s">
        <v>501</v>
      </c>
      <c r="C97" s="59" t="s">
        <v>688</v>
      </c>
      <c r="D97" s="59" t="s">
        <v>464</v>
      </c>
      <c r="E97" s="60" t="s">
        <v>66</v>
      </c>
      <c r="F97" s="61">
        <v>60</v>
      </c>
    </row>
    <row r="98" spans="1:6" x14ac:dyDescent="0.3">
      <c r="A98" s="62" t="s">
        <v>689</v>
      </c>
      <c r="B98" s="62" t="s">
        <v>501</v>
      </c>
      <c r="C98" s="62" t="s">
        <v>690</v>
      </c>
      <c r="D98" s="62" t="s">
        <v>490</v>
      </c>
      <c r="E98" s="60" t="s">
        <v>66</v>
      </c>
      <c r="F98" s="61">
        <v>140</v>
      </c>
    </row>
    <row r="99" spans="1:6" x14ac:dyDescent="0.3">
      <c r="A99" s="59" t="s">
        <v>691</v>
      </c>
      <c r="B99" s="59" t="s">
        <v>692</v>
      </c>
      <c r="C99" s="59" t="s">
        <v>127</v>
      </c>
      <c r="D99" s="59" t="s">
        <v>464</v>
      </c>
      <c r="E99" s="60" t="s">
        <v>66</v>
      </c>
      <c r="F99" s="61">
        <v>60</v>
      </c>
    </row>
    <row r="100" spans="1:6" x14ac:dyDescent="0.3">
      <c r="A100" s="59" t="s">
        <v>693</v>
      </c>
      <c r="B100" s="59" t="s">
        <v>692</v>
      </c>
      <c r="C100" s="59" t="s">
        <v>131</v>
      </c>
      <c r="D100" s="59" t="s">
        <v>464</v>
      </c>
      <c r="E100" s="60" t="s">
        <v>66</v>
      </c>
      <c r="F100" s="61">
        <v>60</v>
      </c>
    </row>
    <row r="101" spans="1:6" x14ac:dyDescent="0.3">
      <c r="A101" s="59" t="s">
        <v>694</v>
      </c>
      <c r="B101" s="59" t="s">
        <v>692</v>
      </c>
      <c r="C101" s="59" t="s">
        <v>133</v>
      </c>
      <c r="D101" s="59" t="s">
        <v>487</v>
      </c>
      <c r="E101" s="60" t="s">
        <v>66</v>
      </c>
      <c r="F101" s="61">
        <v>240</v>
      </c>
    </row>
    <row r="102" spans="1:6" x14ac:dyDescent="0.3">
      <c r="A102" s="59" t="s">
        <v>695</v>
      </c>
      <c r="B102" s="59" t="s">
        <v>501</v>
      </c>
      <c r="C102" s="59" t="s">
        <v>696</v>
      </c>
      <c r="D102" s="59" t="s">
        <v>464</v>
      </c>
      <c r="E102" s="60" t="s">
        <v>66</v>
      </c>
      <c r="F102" s="61">
        <v>60</v>
      </c>
    </row>
    <row r="103" spans="1:6" x14ac:dyDescent="0.3">
      <c r="A103" s="59" t="s">
        <v>697</v>
      </c>
      <c r="B103" s="59" t="s">
        <v>698</v>
      </c>
      <c r="C103" s="59" t="s">
        <v>699</v>
      </c>
      <c r="D103" s="59" t="s">
        <v>464</v>
      </c>
      <c r="E103" s="60" t="s">
        <v>66</v>
      </c>
      <c r="F103" s="61">
        <v>60</v>
      </c>
    </row>
    <row r="104" spans="1:6" x14ac:dyDescent="0.3">
      <c r="A104" s="59" t="s">
        <v>700</v>
      </c>
      <c r="B104" s="59" t="s">
        <v>119</v>
      </c>
      <c r="C104" s="59" t="s">
        <v>701</v>
      </c>
      <c r="D104" s="59" t="s">
        <v>464</v>
      </c>
      <c r="E104" s="60" t="s">
        <v>66</v>
      </c>
      <c r="F104" s="61">
        <v>60</v>
      </c>
    </row>
    <row r="105" spans="1:6" x14ac:dyDescent="0.3">
      <c r="A105" s="59" t="s">
        <v>702</v>
      </c>
      <c r="B105" s="59" t="s">
        <v>119</v>
      </c>
      <c r="C105" s="59" t="s">
        <v>703</v>
      </c>
      <c r="D105" s="59" t="s">
        <v>464</v>
      </c>
      <c r="E105" s="60" t="s">
        <v>66</v>
      </c>
      <c r="F105" s="61">
        <v>60</v>
      </c>
    </row>
    <row r="106" spans="1:6" x14ac:dyDescent="0.3">
      <c r="A106" s="59" t="s">
        <v>704</v>
      </c>
      <c r="B106" s="59" t="s">
        <v>119</v>
      </c>
      <c r="C106" s="59" t="s">
        <v>705</v>
      </c>
      <c r="D106" s="59" t="s">
        <v>464</v>
      </c>
      <c r="E106" s="60" t="s">
        <v>66</v>
      </c>
      <c r="F106" s="61">
        <v>60</v>
      </c>
    </row>
    <row r="107" spans="1:6" x14ac:dyDescent="0.3">
      <c r="A107" s="59" t="s">
        <v>706</v>
      </c>
      <c r="B107" s="59" t="s">
        <v>119</v>
      </c>
      <c r="C107" s="59" t="s">
        <v>707</v>
      </c>
      <c r="D107" s="59" t="s">
        <v>464</v>
      </c>
      <c r="E107" s="60" t="s">
        <v>66</v>
      </c>
      <c r="F107" s="61">
        <v>60</v>
      </c>
    </row>
    <row r="108" spans="1:6" x14ac:dyDescent="0.3">
      <c r="A108" s="59" t="s">
        <v>708</v>
      </c>
      <c r="B108" s="59" t="s">
        <v>577</v>
      </c>
      <c r="C108" s="59" t="s">
        <v>709</v>
      </c>
      <c r="D108" s="59" t="s">
        <v>464</v>
      </c>
      <c r="E108" s="60" t="s">
        <v>66</v>
      </c>
      <c r="F108" s="61">
        <v>60</v>
      </c>
    </row>
    <row r="109" spans="1:6" x14ac:dyDescent="0.3">
      <c r="A109" s="59" t="s">
        <v>710</v>
      </c>
      <c r="B109" s="59" t="s">
        <v>501</v>
      </c>
      <c r="C109" s="59" t="s">
        <v>711</v>
      </c>
      <c r="D109" s="59" t="s">
        <v>464</v>
      </c>
      <c r="E109" s="60" t="s">
        <v>66</v>
      </c>
      <c r="F109" s="61">
        <v>60</v>
      </c>
    </row>
    <row r="110" spans="1:6" x14ac:dyDescent="0.3">
      <c r="A110" s="62" t="s">
        <v>257</v>
      </c>
      <c r="B110" s="62" t="s">
        <v>91</v>
      </c>
      <c r="C110" s="62" t="s">
        <v>258</v>
      </c>
      <c r="D110" s="62" t="s">
        <v>487</v>
      </c>
      <c r="E110" s="60" t="s">
        <v>66</v>
      </c>
      <c r="F110" s="61">
        <v>240</v>
      </c>
    </row>
    <row r="111" spans="1:6" x14ac:dyDescent="0.3">
      <c r="A111" s="62" t="s">
        <v>238</v>
      </c>
      <c r="B111" s="62" t="s">
        <v>91</v>
      </c>
      <c r="C111" s="62" t="s">
        <v>239</v>
      </c>
      <c r="D111" s="62" t="s">
        <v>487</v>
      </c>
      <c r="E111" s="60" t="s">
        <v>66</v>
      </c>
      <c r="F111" s="61">
        <v>240</v>
      </c>
    </row>
    <row r="112" spans="1:6" x14ac:dyDescent="0.3">
      <c r="A112" s="62" t="s">
        <v>240</v>
      </c>
      <c r="B112" s="62" t="s">
        <v>91</v>
      </c>
      <c r="C112" s="62" t="s">
        <v>241</v>
      </c>
      <c r="D112" s="62" t="s">
        <v>487</v>
      </c>
      <c r="E112" s="60" t="s">
        <v>66</v>
      </c>
      <c r="F112" s="61">
        <v>240</v>
      </c>
    </row>
    <row r="113" spans="1:6" x14ac:dyDescent="0.3">
      <c r="A113" s="62" t="s">
        <v>242</v>
      </c>
      <c r="B113" s="62" t="s">
        <v>91</v>
      </c>
      <c r="C113" s="62" t="s">
        <v>243</v>
      </c>
      <c r="D113" s="62" t="s">
        <v>487</v>
      </c>
      <c r="E113" s="60" t="s">
        <v>66</v>
      </c>
      <c r="F113" s="61">
        <v>240</v>
      </c>
    </row>
    <row r="114" spans="1:6" x14ac:dyDescent="0.3">
      <c r="A114" s="62" t="s">
        <v>244</v>
      </c>
      <c r="B114" s="62" t="s">
        <v>91</v>
      </c>
      <c r="C114" s="62" t="s">
        <v>245</v>
      </c>
      <c r="D114" s="62" t="s">
        <v>487</v>
      </c>
      <c r="E114" s="60" t="s">
        <v>66</v>
      </c>
      <c r="F114" s="61">
        <v>240</v>
      </c>
    </row>
    <row r="115" spans="1:6" x14ac:dyDescent="0.3">
      <c r="A115" s="62" t="s">
        <v>248</v>
      </c>
      <c r="B115" s="62" t="s">
        <v>91</v>
      </c>
      <c r="C115" s="62" t="s">
        <v>249</v>
      </c>
      <c r="D115" s="62" t="s">
        <v>487</v>
      </c>
      <c r="E115" s="60" t="s">
        <v>66</v>
      </c>
      <c r="F115" s="61">
        <v>240</v>
      </c>
    </row>
    <row r="116" spans="1:6" x14ac:dyDescent="0.3">
      <c r="A116" s="59" t="s">
        <v>712</v>
      </c>
      <c r="B116" s="59" t="s">
        <v>97</v>
      </c>
      <c r="C116" s="59" t="s">
        <v>308</v>
      </c>
      <c r="D116" s="59" t="s">
        <v>464</v>
      </c>
      <c r="E116" s="60" t="s">
        <v>66</v>
      </c>
      <c r="F116" s="61">
        <v>60</v>
      </c>
    </row>
    <row r="117" spans="1:6" x14ac:dyDescent="0.3">
      <c r="A117" s="59" t="s">
        <v>713</v>
      </c>
      <c r="B117" s="59" t="s">
        <v>714</v>
      </c>
      <c r="C117" s="59" t="s">
        <v>715</v>
      </c>
      <c r="D117" s="59" t="s">
        <v>490</v>
      </c>
      <c r="E117" s="60" t="s">
        <v>66</v>
      </c>
      <c r="F117" s="61">
        <v>140</v>
      </c>
    </row>
    <row r="118" spans="1:6" x14ac:dyDescent="0.3">
      <c r="A118" s="59" t="s">
        <v>716</v>
      </c>
      <c r="B118" s="59" t="s">
        <v>714</v>
      </c>
      <c r="C118" s="59" t="s">
        <v>717</v>
      </c>
      <c r="D118" s="59" t="s">
        <v>464</v>
      </c>
      <c r="E118" s="60" t="s">
        <v>66</v>
      </c>
      <c r="F118" s="61">
        <v>60</v>
      </c>
    </row>
    <row r="119" spans="1:6" x14ac:dyDescent="0.3">
      <c r="A119" s="59" t="s">
        <v>718</v>
      </c>
      <c r="B119" s="59" t="s">
        <v>472</v>
      </c>
      <c r="C119" s="59" t="s">
        <v>719</v>
      </c>
      <c r="D119" s="59" t="s">
        <v>464</v>
      </c>
      <c r="E119" s="60" t="s">
        <v>66</v>
      </c>
      <c r="F119" s="61">
        <v>60</v>
      </c>
    </row>
    <row r="120" spans="1:6" x14ac:dyDescent="0.3">
      <c r="A120" s="59" t="s">
        <v>720</v>
      </c>
      <c r="B120" s="59" t="s">
        <v>472</v>
      </c>
      <c r="C120" s="59" t="s">
        <v>721</v>
      </c>
      <c r="D120" s="59" t="s">
        <v>490</v>
      </c>
      <c r="E120" s="60" t="s">
        <v>66</v>
      </c>
      <c r="F120" s="61">
        <v>140</v>
      </c>
    </row>
    <row r="121" spans="1:6" x14ac:dyDescent="0.3">
      <c r="A121" s="62" t="s">
        <v>722</v>
      </c>
      <c r="B121" s="62" t="s">
        <v>472</v>
      </c>
      <c r="C121" s="62" t="s">
        <v>71</v>
      </c>
      <c r="D121" s="62" t="s">
        <v>490</v>
      </c>
      <c r="E121" s="60" t="s">
        <v>66</v>
      </c>
      <c r="F121" s="61">
        <v>140</v>
      </c>
    </row>
    <row r="122" spans="1:6" x14ac:dyDescent="0.3">
      <c r="A122" s="59" t="s">
        <v>723</v>
      </c>
      <c r="B122" s="59" t="s">
        <v>472</v>
      </c>
      <c r="C122" s="59" t="s">
        <v>323</v>
      </c>
      <c r="D122" s="59" t="s">
        <v>490</v>
      </c>
      <c r="E122" s="60" t="s">
        <v>66</v>
      </c>
      <c r="F122" s="61">
        <v>140</v>
      </c>
    </row>
    <row r="123" spans="1:6" x14ac:dyDescent="0.3">
      <c r="A123" s="59" t="s">
        <v>724</v>
      </c>
      <c r="B123" s="59" t="s">
        <v>472</v>
      </c>
      <c r="C123" s="59" t="s">
        <v>147</v>
      </c>
      <c r="D123" s="59" t="s">
        <v>490</v>
      </c>
      <c r="E123" s="60" t="s">
        <v>66</v>
      </c>
      <c r="F123" s="61">
        <v>140</v>
      </c>
    </row>
    <row r="124" spans="1:6" x14ac:dyDescent="0.3">
      <c r="A124" s="62" t="s">
        <v>725</v>
      </c>
      <c r="B124" s="62" t="s">
        <v>472</v>
      </c>
      <c r="C124" s="62" t="s">
        <v>726</v>
      </c>
      <c r="D124" s="62" t="s">
        <v>490</v>
      </c>
      <c r="E124" s="60" t="s">
        <v>66</v>
      </c>
      <c r="F124" s="61">
        <v>140</v>
      </c>
    </row>
    <row r="125" spans="1:6" x14ac:dyDescent="0.3">
      <c r="A125" s="62" t="s">
        <v>727</v>
      </c>
      <c r="B125" s="62" t="s">
        <v>472</v>
      </c>
      <c r="C125" s="62" t="s">
        <v>728</v>
      </c>
      <c r="D125" s="62" t="s">
        <v>490</v>
      </c>
      <c r="E125" s="60" t="s">
        <v>66</v>
      </c>
      <c r="F125" s="61">
        <v>140</v>
      </c>
    </row>
    <row r="126" spans="1:6" x14ac:dyDescent="0.3">
      <c r="A126" s="59" t="s">
        <v>729</v>
      </c>
      <c r="B126" s="59" t="s">
        <v>472</v>
      </c>
      <c r="C126" s="59" t="s">
        <v>730</v>
      </c>
      <c r="D126" s="59" t="s">
        <v>490</v>
      </c>
      <c r="E126" s="60" t="s">
        <v>66</v>
      </c>
      <c r="F126" s="61">
        <v>140</v>
      </c>
    </row>
    <row r="127" spans="1:6" x14ac:dyDescent="0.3">
      <c r="A127" s="62" t="s">
        <v>731</v>
      </c>
      <c r="B127" s="62" t="s">
        <v>472</v>
      </c>
      <c r="C127" s="62" t="s">
        <v>732</v>
      </c>
      <c r="D127" s="62" t="s">
        <v>490</v>
      </c>
      <c r="E127" s="60" t="s">
        <v>66</v>
      </c>
      <c r="F127" s="61">
        <v>140</v>
      </c>
    </row>
    <row r="128" spans="1:6" x14ac:dyDescent="0.3">
      <c r="A128" s="59" t="s">
        <v>733</v>
      </c>
      <c r="B128" s="59" t="s">
        <v>472</v>
      </c>
      <c r="C128" s="59" t="s">
        <v>734</v>
      </c>
      <c r="D128" s="59" t="s">
        <v>490</v>
      </c>
      <c r="E128" s="60" t="s">
        <v>66</v>
      </c>
      <c r="F128" s="61">
        <v>140</v>
      </c>
    </row>
    <row r="129" spans="1:6" x14ac:dyDescent="0.3">
      <c r="A129" s="59" t="s">
        <v>735</v>
      </c>
      <c r="B129" s="59" t="s">
        <v>472</v>
      </c>
      <c r="C129" s="59" t="s">
        <v>736</v>
      </c>
      <c r="D129" s="59" t="s">
        <v>487</v>
      </c>
      <c r="E129" s="60" t="s">
        <v>66</v>
      </c>
      <c r="F129" s="61">
        <v>240</v>
      </c>
    </row>
    <row r="130" spans="1:6" x14ac:dyDescent="0.3">
      <c r="A130" s="62" t="s">
        <v>737</v>
      </c>
      <c r="B130" s="62" t="s">
        <v>472</v>
      </c>
      <c r="C130" s="62" t="s">
        <v>738</v>
      </c>
      <c r="D130" s="62" t="s">
        <v>490</v>
      </c>
      <c r="E130" s="60" t="s">
        <v>66</v>
      </c>
      <c r="F130" s="61">
        <v>140</v>
      </c>
    </row>
    <row r="131" spans="1:6" x14ac:dyDescent="0.3">
      <c r="A131" s="62" t="s">
        <v>739</v>
      </c>
      <c r="B131" s="62" t="s">
        <v>472</v>
      </c>
      <c r="C131" s="62" t="s">
        <v>740</v>
      </c>
      <c r="D131" s="62" t="s">
        <v>487</v>
      </c>
      <c r="E131" s="60" t="s">
        <v>66</v>
      </c>
      <c r="F131" s="61">
        <v>240</v>
      </c>
    </row>
    <row r="132" spans="1:6" x14ac:dyDescent="0.3">
      <c r="A132" s="59" t="s">
        <v>741</v>
      </c>
      <c r="B132" s="59" t="s">
        <v>498</v>
      </c>
      <c r="C132" s="59" t="s">
        <v>742</v>
      </c>
      <c r="D132" s="59" t="s">
        <v>490</v>
      </c>
      <c r="E132" s="60" t="s">
        <v>66</v>
      </c>
      <c r="F132" s="61">
        <v>140</v>
      </c>
    </row>
    <row r="133" spans="1:6" x14ac:dyDescent="0.3">
      <c r="A133" s="59" t="s">
        <v>743</v>
      </c>
      <c r="B133" s="59" t="s">
        <v>501</v>
      </c>
      <c r="C133" s="59" t="s">
        <v>744</v>
      </c>
      <c r="D133" s="59" t="s">
        <v>464</v>
      </c>
      <c r="E133" s="60" t="s">
        <v>66</v>
      </c>
      <c r="F133" s="61">
        <v>60</v>
      </c>
    </row>
    <row r="134" spans="1:6" x14ac:dyDescent="0.3">
      <c r="A134" s="59" t="s">
        <v>745</v>
      </c>
      <c r="B134" s="59" t="s">
        <v>501</v>
      </c>
      <c r="C134" s="59" t="s">
        <v>746</v>
      </c>
      <c r="D134" s="59" t="s">
        <v>464</v>
      </c>
      <c r="E134" s="60" t="s">
        <v>66</v>
      </c>
      <c r="F134" s="61">
        <v>60</v>
      </c>
    </row>
    <row r="135" spans="1:6" x14ac:dyDescent="0.3">
      <c r="A135" s="59" t="s">
        <v>747</v>
      </c>
      <c r="B135" s="59" t="s">
        <v>501</v>
      </c>
      <c r="C135" s="59" t="s">
        <v>748</v>
      </c>
      <c r="D135" s="59" t="s">
        <v>464</v>
      </c>
      <c r="E135" s="60" t="s">
        <v>66</v>
      </c>
      <c r="F135" s="61">
        <v>60</v>
      </c>
    </row>
    <row r="136" spans="1:6" x14ac:dyDescent="0.3">
      <c r="A136" s="59" t="s">
        <v>749</v>
      </c>
      <c r="B136" s="59" t="s">
        <v>501</v>
      </c>
      <c r="C136" s="59" t="s">
        <v>750</v>
      </c>
      <c r="D136" s="59" t="s">
        <v>490</v>
      </c>
      <c r="E136" s="60" t="s">
        <v>66</v>
      </c>
      <c r="F136" s="61">
        <v>140</v>
      </c>
    </row>
    <row r="137" spans="1:6" x14ac:dyDescent="0.3">
      <c r="A137" s="59" t="s">
        <v>751</v>
      </c>
      <c r="B137" s="59" t="s">
        <v>501</v>
      </c>
      <c r="C137" s="59" t="s">
        <v>752</v>
      </c>
      <c r="D137" s="59" t="s">
        <v>490</v>
      </c>
      <c r="E137" s="60" t="s">
        <v>66</v>
      </c>
      <c r="F137" s="61">
        <v>140</v>
      </c>
    </row>
    <row r="138" spans="1:6" x14ac:dyDescent="0.3">
      <c r="A138" s="59" t="s">
        <v>753</v>
      </c>
      <c r="B138" s="59" t="s">
        <v>501</v>
      </c>
      <c r="C138" s="59" t="s">
        <v>754</v>
      </c>
      <c r="D138" s="59" t="s">
        <v>490</v>
      </c>
      <c r="E138" s="60" t="s">
        <v>66</v>
      </c>
      <c r="F138" s="61">
        <v>140</v>
      </c>
    </row>
    <row r="139" spans="1:6" x14ac:dyDescent="0.3">
      <c r="A139" s="59" t="s">
        <v>755</v>
      </c>
      <c r="B139" s="59" t="s">
        <v>501</v>
      </c>
      <c r="C139" s="59" t="s">
        <v>756</v>
      </c>
      <c r="D139" s="59" t="s">
        <v>464</v>
      </c>
      <c r="E139" s="60" t="s">
        <v>66</v>
      </c>
      <c r="F139" s="61">
        <v>60</v>
      </c>
    </row>
    <row r="140" spans="1:6" x14ac:dyDescent="0.3">
      <c r="A140" s="59" t="s">
        <v>757</v>
      </c>
      <c r="B140" s="59" t="s">
        <v>501</v>
      </c>
      <c r="C140" s="59" t="s">
        <v>758</v>
      </c>
      <c r="D140" s="59" t="s">
        <v>464</v>
      </c>
      <c r="E140" s="60" t="s">
        <v>66</v>
      </c>
      <c r="F140" s="61">
        <v>60</v>
      </c>
    </row>
    <row r="141" spans="1:6" x14ac:dyDescent="0.3">
      <c r="A141" s="59" t="s">
        <v>759</v>
      </c>
      <c r="B141" s="59" t="s">
        <v>501</v>
      </c>
      <c r="C141" s="59" t="s">
        <v>760</v>
      </c>
      <c r="D141" s="59" t="s">
        <v>490</v>
      </c>
      <c r="E141" s="60" t="s">
        <v>66</v>
      </c>
      <c r="F141" s="61">
        <v>140</v>
      </c>
    </row>
    <row r="142" spans="1:6" x14ac:dyDescent="0.3">
      <c r="A142" s="59" t="s">
        <v>761</v>
      </c>
      <c r="B142" s="59" t="s">
        <v>501</v>
      </c>
      <c r="C142" s="59" t="s">
        <v>762</v>
      </c>
      <c r="D142" s="59" t="s">
        <v>490</v>
      </c>
      <c r="E142" s="60" t="s">
        <v>66</v>
      </c>
      <c r="F142" s="61">
        <v>140</v>
      </c>
    </row>
    <row r="143" spans="1:6" x14ac:dyDescent="0.3">
      <c r="A143" s="59" t="s">
        <v>763</v>
      </c>
      <c r="B143" s="59" t="s">
        <v>501</v>
      </c>
      <c r="C143" s="59" t="s">
        <v>764</v>
      </c>
      <c r="D143" s="59" t="s">
        <v>487</v>
      </c>
      <c r="E143" s="60" t="s">
        <v>66</v>
      </c>
      <c r="F143" s="61">
        <v>240</v>
      </c>
    </row>
    <row r="144" spans="1:6" x14ac:dyDescent="0.3">
      <c r="A144" s="59" t="s">
        <v>765</v>
      </c>
      <c r="B144" s="59" t="s">
        <v>501</v>
      </c>
      <c r="C144" s="59" t="s">
        <v>766</v>
      </c>
      <c r="D144" s="59" t="s">
        <v>553</v>
      </c>
      <c r="E144" s="60" t="s">
        <v>66</v>
      </c>
      <c r="F144" s="61">
        <v>120</v>
      </c>
    </row>
    <row r="145" spans="1:6" x14ac:dyDescent="0.3">
      <c r="A145" s="62" t="s">
        <v>767</v>
      </c>
      <c r="B145" s="62" t="s">
        <v>501</v>
      </c>
      <c r="C145" s="62" t="s">
        <v>768</v>
      </c>
      <c r="D145" s="62" t="s">
        <v>464</v>
      </c>
      <c r="E145" s="60" t="s">
        <v>66</v>
      </c>
      <c r="F145" s="61">
        <v>60</v>
      </c>
    </row>
    <row r="146" spans="1:6" x14ac:dyDescent="0.3">
      <c r="A146" s="59" t="s">
        <v>769</v>
      </c>
      <c r="B146" s="59" t="s">
        <v>501</v>
      </c>
      <c r="C146" s="59" t="s">
        <v>770</v>
      </c>
      <c r="D146" s="59" t="s">
        <v>490</v>
      </c>
      <c r="E146" s="60" t="s">
        <v>66</v>
      </c>
      <c r="F146" s="61">
        <v>140</v>
      </c>
    </row>
    <row r="147" spans="1:6" x14ac:dyDescent="0.3">
      <c r="A147" s="59" t="s">
        <v>771</v>
      </c>
      <c r="B147" s="59" t="s">
        <v>501</v>
      </c>
      <c r="C147" s="59" t="s">
        <v>772</v>
      </c>
      <c r="D147" s="59" t="s">
        <v>490</v>
      </c>
      <c r="E147" s="60" t="s">
        <v>66</v>
      </c>
      <c r="F147" s="61">
        <v>140</v>
      </c>
    </row>
    <row r="148" spans="1:6" x14ac:dyDescent="0.3">
      <c r="A148" s="59" t="s">
        <v>773</v>
      </c>
      <c r="B148" s="59" t="s">
        <v>501</v>
      </c>
      <c r="C148" s="59" t="s">
        <v>774</v>
      </c>
      <c r="D148" s="59" t="s">
        <v>464</v>
      </c>
      <c r="E148" s="60" t="s">
        <v>66</v>
      </c>
      <c r="F148" s="61">
        <v>60</v>
      </c>
    </row>
    <row r="149" spans="1:6" x14ac:dyDescent="0.3">
      <c r="A149" s="62" t="s">
        <v>775</v>
      </c>
      <c r="B149" s="62" t="s">
        <v>776</v>
      </c>
      <c r="C149" s="62" t="s">
        <v>777</v>
      </c>
      <c r="D149" s="62" t="s">
        <v>490</v>
      </c>
      <c r="E149" s="60" t="s">
        <v>66</v>
      </c>
      <c r="F149" s="61">
        <v>140</v>
      </c>
    </row>
    <row r="150" spans="1:6" x14ac:dyDescent="0.3">
      <c r="A150" s="59" t="s">
        <v>778</v>
      </c>
      <c r="B150" s="59" t="s">
        <v>776</v>
      </c>
      <c r="C150" s="59" t="s">
        <v>779</v>
      </c>
      <c r="D150" s="59" t="s">
        <v>490</v>
      </c>
      <c r="E150" s="60" t="s">
        <v>66</v>
      </c>
      <c r="F150" s="61">
        <v>140</v>
      </c>
    </row>
    <row r="151" spans="1:6" x14ac:dyDescent="0.3">
      <c r="A151" s="59" t="s">
        <v>780</v>
      </c>
      <c r="B151" s="59" t="s">
        <v>776</v>
      </c>
      <c r="C151" s="59" t="s">
        <v>781</v>
      </c>
      <c r="D151" s="59" t="s">
        <v>490</v>
      </c>
      <c r="E151" s="60" t="s">
        <v>66</v>
      </c>
      <c r="F151" s="61">
        <v>140</v>
      </c>
    </row>
    <row r="152" spans="1:6" x14ac:dyDescent="0.3">
      <c r="A152" s="59" t="s">
        <v>782</v>
      </c>
      <c r="B152" s="59" t="s">
        <v>776</v>
      </c>
      <c r="C152" s="59" t="s">
        <v>783</v>
      </c>
      <c r="D152" s="59" t="s">
        <v>490</v>
      </c>
      <c r="E152" s="60" t="s">
        <v>66</v>
      </c>
      <c r="F152" s="61">
        <v>140</v>
      </c>
    </row>
    <row r="153" spans="1:6" x14ac:dyDescent="0.3">
      <c r="A153" s="59" t="s">
        <v>784</v>
      </c>
      <c r="B153" s="59" t="s">
        <v>495</v>
      </c>
      <c r="C153" s="59" t="s">
        <v>785</v>
      </c>
      <c r="D153" s="59" t="s">
        <v>490</v>
      </c>
      <c r="E153" s="60" t="s">
        <v>66</v>
      </c>
      <c r="F153" s="61">
        <v>140</v>
      </c>
    </row>
    <row r="154" spans="1:6" x14ac:dyDescent="0.3">
      <c r="A154" s="59" t="s">
        <v>786</v>
      </c>
      <c r="B154" s="59" t="s">
        <v>495</v>
      </c>
      <c r="C154" s="59" t="s">
        <v>787</v>
      </c>
      <c r="D154" s="59" t="s">
        <v>490</v>
      </c>
      <c r="E154" s="60" t="s">
        <v>66</v>
      </c>
      <c r="F154" s="61">
        <v>140</v>
      </c>
    </row>
    <row r="155" spans="1:6" x14ac:dyDescent="0.3">
      <c r="A155" s="59" t="s">
        <v>788</v>
      </c>
      <c r="B155" s="59" t="s">
        <v>495</v>
      </c>
      <c r="C155" s="59" t="s">
        <v>789</v>
      </c>
      <c r="D155" s="59" t="s">
        <v>490</v>
      </c>
      <c r="E155" s="60" t="s">
        <v>66</v>
      </c>
      <c r="F155" s="61">
        <v>140</v>
      </c>
    </row>
    <row r="156" spans="1:6" x14ac:dyDescent="0.3">
      <c r="A156" s="59" t="s">
        <v>790</v>
      </c>
      <c r="B156" s="59" t="s">
        <v>495</v>
      </c>
      <c r="C156" s="59" t="s">
        <v>791</v>
      </c>
      <c r="D156" s="59" t="s">
        <v>490</v>
      </c>
      <c r="E156" s="60" t="s">
        <v>66</v>
      </c>
      <c r="F156" s="61">
        <v>140</v>
      </c>
    </row>
    <row r="157" spans="1:6" x14ac:dyDescent="0.3">
      <c r="A157" s="59" t="s">
        <v>792</v>
      </c>
      <c r="B157" s="59" t="s">
        <v>495</v>
      </c>
      <c r="C157" s="59" t="s">
        <v>793</v>
      </c>
      <c r="D157" s="59" t="s">
        <v>490</v>
      </c>
      <c r="E157" s="60" t="s">
        <v>66</v>
      </c>
      <c r="F157" s="61">
        <v>140</v>
      </c>
    </row>
    <row r="158" spans="1:6" x14ac:dyDescent="0.3">
      <c r="A158" s="59" t="s">
        <v>152</v>
      </c>
      <c r="B158" s="59" t="s">
        <v>776</v>
      </c>
      <c r="C158" s="59" t="s">
        <v>153</v>
      </c>
      <c r="D158" s="59" t="s">
        <v>490</v>
      </c>
      <c r="E158" s="60" t="s">
        <v>66</v>
      </c>
      <c r="F158" s="61">
        <v>140</v>
      </c>
    </row>
    <row r="159" spans="1:6" x14ac:dyDescent="0.3">
      <c r="A159" s="59" t="s">
        <v>794</v>
      </c>
      <c r="B159" s="59" t="s">
        <v>776</v>
      </c>
      <c r="C159" s="59" t="s">
        <v>795</v>
      </c>
      <c r="D159" s="59" t="s">
        <v>490</v>
      </c>
      <c r="E159" s="60" t="s">
        <v>66</v>
      </c>
      <c r="F159" s="61">
        <v>140</v>
      </c>
    </row>
    <row r="160" spans="1:6" x14ac:dyDescent="0.3">
      <c r="A160" s="59" t="s">
        <v>796</v>
      </c>
      <c r="B160" s="59" t="s">
        <v>776</v>
      </c>
      <c r="C160" s="59" t="s">
        <v>797</v>
      </c>
      <c r="D160" s="59" t="s">
        <v>490</v>
      </c>
      <c r="E160" s="60" t="s">
        <v>66</v>
      </c>
      <c r="F160" s="61">
        <v>140</v>
      </c>
    </row>
    <row r="161" spans="1:7" x14ac:dyDescent="0.3">
      <c r="A161" s="59" t="s">
        <v>798</v>
      </c>
      <c r="B161" s="59" t="s">
        <v>776</v>
      </c>
      <c r="C161" s="59" t="s">
        <v>136</v>
      </c>
      <c r="D161" s="59" t="s">
        <v>464</v>
      </c>
      <c r="E161" s="60" t="s">
        <v>66</v>
      </c>
      <c r="F161" s="61">
        <v>60</v>
      </c>
    </row>
    <row r="162" spans="1:7" x14ac:dyDescent="0.3">
      <c r="A162" s="59" t="s">
        <v>799</v>
      </c>
      <c r="B162" s="59" t="s">
        <v>501</v>
      </c>
      <c r="C162" s="59" t="s">
        <v>800</v>
      </c>
      <c r="D162" s="59" t="s">
        <v>464</v>
      </c>
      <c r="E162" s="60" t="s">
        <v>66</v>
      </c>
      <c r="F162" s="61">
        <v>60</v>
      </c>
    </row>
    <row r="163" spans="1:7" x14ac:dyDescent="0.3">
      <c r="A163" s="59" t="s">
        <v>801</v>
      </c>
      <c r="B163" s="59" t="s">
        <v>501</v>
      </c>
      <c r="C163" s="59" t="s">
        <v>802</v>
      </c>
      <c r="D163" s="59" t="s">
        <v>464</v>
      </c>
      <c r="E163" s="60" t="s">
        <v>66</v>
      </c>
      <c r="F163" s="61">
        <v>60</v>
      </c>
    </row>
    <row r="164" spans="1:7" s="35" customFormat="1" x14ac:dyDescent="0.3">
      <c r="A164" s="59" t="s">
        <v>803</v>
      </c>
      <c r="B164" s="59" t="s">
        <v>714</v>
      </c>
      <c r="C164" s="59" t="s">
        <v>804</v>
      </c>
      <c r="D164" s="59" t="s">
        <v>464</v>
      </c>
      <c r="E164" s="60" t="s">
        <v>66</v>
      </c>
      <c r="F164" s="61">
        <v>60</v>
      </c>
      <c r="G164"/>
    </row>
    <row r="165" spans="1:7" x14ac:dyDescent="0.3">
      <c r="A165" s="62" t="s">
        <v>805</v>
      </c>
      <c r="B165" s="62" t="s">
        <v>481</v>
      </c>
      <c r="C165" s="62" t="s">
        <v>806</v>
      </c>
      <c r="D165" s="62" t="s">
        <v>464</v>
      </c>
      <c r="E165" s="60" t="s">
        <v>66</v>
      </c>
      <c r="F165" s="61">
        <v>60</v>
      </c>
    </row>
    <row r="166" spans="1:7" x14ac:dyDescent="0.3">
      <c r="A166" s="59" t="s">
        <v>807</v>
      </c>
      <c r="B166" s="59" t="s">
        <v>472</v>
      </c>
      <c r="C166" s="59" t="s">
        <v>808</v>
      </c>
      <c r="D166" s="59" t="s">
        <v>464</v>
      </c>
      <c r="E166" s="60" t="s">
        <v>66</v>
      </c>
      <c r="F166" s="61">
        <v>60</v>
      </c>
    </row>
    <row r="167" spans="1:7" x14ac:dyDescent="0.3">
      <c r="A167" s="62" t="s">
        <v>809</v>
      </c>
      <c r="B167" s="62" t="s">
        <v>472</v>
      </c>
      <c r="C167" s="62" t="s">
        <v>810</v>
      </c>
      <c r="D167" s="62" t="s">
        <v>464</v>
      </c>
      <c r="E167" s="60" t="s">
        <v>66</v>
      </c>
      <c r="F167" s="61">
        <v>60</v>
      </c>
    </row>
    <row r="168" spans="1:7" x14ac:dyDescent="0.3">
      <c r="A168" s="59" t="s">
        <v>811</v>
      </c>
      <c r="B168" s="59" t="s">
        <v>812</v>
      </c>
      <c r="C168" s="59" t="s">
        <v>813</v>
      </c>
      <c r="D168" s="59" t="s">
        <v>464</v>
      </c>
      <c r="E168" s="60" t="s">
        <v>66</v>
      </c>
      <c r="F168" s="61">
        <v>60</v>
      </c>
    </row>
    <row r="169" spans="1:7" x14ac:dyDescent="0.3">
      <c r="A169" s="59" t="s">
        <v>814</v>
      </c>
      <c r="B169" s="59" t="s">
        <v>812</v>
      </c>
      <c r="C169" s="59" t="s">
        <v>815</v>
      </c>
      <c r="D169" s="59" t="s">
        <v>490</v>
      </c>
      <c r="E169" s="60" t="s">
        <v>66</v>
      </c>
      <c r="F169" s="61">
        <v>140</v>
      </c>
    </row>
    <row r="170" spans="1:7" x14ac:dyDescent="0.3">
      <c r="A170" s="59" t="s">
        <v>816</v>
      </c>
      <c r="B170" s="59" t="s">
        <v>812</v>
      </c>
      <c r="C170" s="59" t="s">
        <v>817</v>
      </c>
      <c r="D170" s="59" t="s">
        <v>490</v>
      </c>
      <c r="E170" s="60" t="s">
        <v>66</v>
      </c>
      <c r="F170" s="61">
        <v>140</v>
      </c>
    </row>
    <row r="171" spans="1:7" x14ac:dyDescent="0.3">
      <c r="A171" s="59" t="s">
        <v>818</v>
      </c>
      <c r="B171" s="59" t="s">
        <v>812</v>
      </c>
      <c r="C171" s="59" t="s">
        <v>819</v>
      </c>
      <c r="D171" s="59" t="s">
        <v>464</v>
      </c>
      <c r="E171" s="60" t="s">
        <v>66</v>
      </c>
      <c r="F171" s="61">
        <v>60</v>
      </c>
    </row>
    <row r="172" spans="1:7" x14ac:dyDescent="0.3">
      <c r="A172" s="59" t="s">
        <v>820</v>
      </c>
      <c r="B172" s="59" t="s">
        <v>812</v>
      </c>
      <c r="C172" s="59" t="s">
        <v>821</v>
      </c>
      <c r="D172" s="59" t="s">
        <v>464</v>
      </c>
      <c r="E172" s="60" t="s">
        <v>66</v>
      </c>
      <c r="F172" s="61">
        <v>60</v>
      </c>
    </row>
    <row r="173" spans="1:7" x14ac:dyDescent="0.3">
      <c r="A173" s="59" t="s">
        <v>822</v>
      </c>
      <c r="B173" s="59" t="s">
        <v>812</v>
      </c>
      <c r="C173" s="59" t="s">
        <v>823</v>
      </c>
      <c r="D173" s="59" t="s">
        <v>464</v>
      </c>
      <c r="E173" s="60" t="s">
        <v>66</v>
      </c>
      <c r="F173" s="61">
        <v>60</v>
      </c>
    </row>
    <row r="174" spans="1:7" x14ac:dyDescent="0.3">
      <c r="A174" s="59" t="s">
        <v>824</v>
      </c>
      <c r="B174" s="59" t="s">
        <v>812</v>
      </c>
      <c r="C174" s="59" t="s">
        <v>825</v>
      </c>
      <c r="D174" s="59" t="s">
        <v>490</v>
      </c>
      <c r="E174" s="60" t="s">
        <v>66</v>
      </c>
      <c r="F174" s="61">
        <v>140</v>
      </c>
    </row>
    <row r="175" spans="1:7" x14ac:dyDescent="0.3">
      <c r="A175" s="59" t="s">
        <v>826</v>
      </c>
      <c r="B175" s="59" t="s">
        <v>812</v>
      </c>
      <c r="C175" s="59" t="s">
        <v>827</v>
      </c>
      <c r="D175" s="59" t="s">
        <v>490</v>
      </c>
      <c r="E175" s="60" t="s">
        <v>66</v>
      </c>
      <c r="F175" s="61">
        <v>140</v>
      </c>
    </row>
    <row r="176" spans="1:7" x14ac:dyDescent="0.3">
      <c r="A176" s="59" t="s">
        <v>828</v>
      </c>
      <c r="B176" s="59" t="s">
        <v>812</v>
      </c>
      <c r="C176" s="59" t="s">
        <v>829</v>
      </c>
      <c r="D176" s="59" t="s">
        <v>490</v>
      </c>
      <c r="E176" s="60" t="s">
        <v>66</v>
      </c>
      <c r="F176" s="61">
        <v>140</v>
      </c>
    </row>
    <row r="177" spans="1:6" x14ac:dyDescent="0.3">
      <c r="A177" s="59" t="s">
        <v>830</v>
      </c>
      <c r="B177" s="59" t="s">
        <v>812</v>
      </c>
      <c r="C177" s="59" t="s">
        <v>831</v>
      </c>
      <c r="D177" s="59" t="s">
        <v>490</v>
      </c>
      <c r="E177" s="60" t="s">
        <v>66</v>
      </c>
      <c r="F177" s="61">
        <v>140</v>
      </c>
    </row>
    <row r="178" spans="1:6" x14ac:dyDescent="0.3">
      <c r="A178" s="59" t="s">
        <v>832</v>
      </c>
      <c r="B178" s="59" t="s">
        <v>812</v>
      </c>
      <c r="C178" s="59" t="s">
        <v>833</v>
      </c>
      <c r="D178" s="59" t="s">
        <v>490</v>
      </c>
      <c r="E178" s="60" t="s">
        <v>66</v>
      </c>
      <c r="F178" s="61">
        <v>140</v>
      </c>
    </row>
    <row r="179" spans="1:6" x14ac:dyDescent="0.3">
      <c r="A179" s="59" t="s">
        <v>834</v>
      </c>
      <c r="B179" s="59" t="s">
        <v>812</v>
      </c>
      <c r="C179" s="59" t="s">
        <v>835</v>
      </c>
      <c r="D179" s="59" t="s">
        <v>490</v>
      </c>
      <c r="E179" s="60" t="s">
        <v>66</v>
      </c>
      <c r="F179" s="61">
        <v>140</v>
      </c>
    </row>
    <row r="180" spans="1:6" x14ac:dyDescent="0.3">
      <c r="A180" s="59" t="s">
        <v>836</v>
      </c>
      <c r="B180" s="59" t="s">
        <v>812</v>
      </c>
      <c r="C180" s="59" t="s">
        <v>837</v>
      </c>
      <c r="D180" s="59" t="s">
        <v>490</v>
      </c>
      <c r="E180" s="60" t="s">
        <v>66</v>
      </c>
      <c r="F180" s="61">
        <v>140</v>
      </c>
    </row>
    <row r="181" spans="1:6" x14ac:dyDescent="0.3">
      <c r="A181" s="59" t="s">
        <v>838</v>
      </c>
      <c r="B181" s="59" t="s">
        <v>812</v>
      </c>
      <c r="C181" s="59" t="s">
        <v>839</v>
      </c>
      <c r="D181" s="59" t="s">
        <v>487</v>
      </c>
      <c r="E181" s="60" t="s">
        <v>66</v>
      </c>
      <c r="F181" s="61">
        <v>240</v>
      </c>
    </row>
    <row r="182" spans="1:6" x14ac:dyDescent="0.3">
      <c r="A182" s="59" t="s">
        <v>840</v>
      </c>
      <c r="B182" s="59" t="s">
        <v>812</v>
      </c>
      <c r="C182" s="59" t="s">
        <v>841</v>
      </c>
      <c r="D182" s="59" t="s">
        <v>487</v>
      </c>
      <c r="E182" s="60" t="s">
        <v>66</v>
      </c>
      <c r="F182" s="61">
        <v>240</v>
      </c>
    </row>
    <row r="183" spans="1:6" x14ac:dyDescent="0.3">
      <c r="A183" s="59" t="s">
        <v>842</v>
      </c>
      <c r="B183" s="59" t="s">
        <v>568</v>
      </c>
      <c r="C183" s="59" t="s">
        <v>843</v>
      </c>
      <c r="D183" s="59" t="s">
        <v>464</v>
      </c>
      <c r="E183" s="60" t="s">
        <v>66</v>
      </c>
      <c r="F183" s="61">
        <v>60</v>
      </c>
    </row>
    <row r="184" spans="1:6" x14ac:dyDescent="0.3">
      <c r="A184" s="62" t="s">
        <v>844</v>
      </c>
      <c r="B184" s="62" t="s">
        <v>577</v>
      </c>
      <c r="C184" s="62" t="s">
        <v>845</v>
      </c>
      <c r="D184" s="62" t="s">
        <v>464</v>
      </c>
      <c r="E184" s="60" t="s">
        <v>66</v>
      </c>
      <c r="F184" s="61">
        <v>60</v>
      </c>
    </row>
    <row r="185" spans="1:6" x14ac:dyDescent="0.3">
      <c r="A185" s="59" t="s">
        <v>846</v>
      </c>
      <c r="B185" s="59" t="s">
        <v>501</v>
      </c>
      <c r="C185" s="59" t="s">
        <v>847</v>
      </c>
      <c r="D185" s="59" t="s">
        <v>464</v>
      </c>
      <c r="E185" s="60" t="s">
        <v>66</v>
      </c>
      <c r="F185" s="61">
        <v>60</v>
      </c>
    </row>
    <row r="186" spans="1:6" x14ac:dyDescent="0.3">
      <c r="A186" s="59" t="s">
        <v>848</v>
      </c>
      <c r="B186" s="59" t="s">
        <v>501</v>
      </c>
      <c r="C186" s="59" t="s">
        <v>849</v>
      </c>
      <c r="D186" s="59" t="s">
        <v>464</v>
      </c>
      <c r="E186" s="60" t="s">
        <v>66</v>
      </c>
      <c r="F186" s="61">
        <v>60</v>
      </c>
    </row>
    <row r="187" spans="1:6" x14ac:dyDescent="0.3">
      <c r="A187" s="59" t="s">
        <v>850</v>
      </c>
      <c r="B187" s="59" t="s">
        <v>577</v>
      </c>
      <c r="C187" s="59" t="s">
        <v>851</v>
      </c>
      <c r="D187" s="59" t="s">
        <v>464</v>
      </c>
      <c r="E187" s="60" t="s">
        <v>66</v>
      </c>
      <c r="F187" s="61">
        <v>60</v>
      </c>
    </row>
    <row r="188" spans="1:6" x14ac:dyDescent="0.3">
      <c r="A188" s="59" t="s">
        <v>852</v>
      </c>
      <c r="B188" s="59" t="s">
        <v>577</v>
      </c>
      <c r="C188" s="59" t="s">
        <v>853</v>
      </c>
      <c r="D188" s="59" t="s">
        <v>464</v>
      </c>
      <c r="E188" s="60" t="s">
        <v>66</v>
      </c>
      <c r="F188" s="61">
        <v>60</v>
      </c>
    </row>
    <row r="189" spans="1:6" x14ac:dyDescent="0.3">
      <c r="A189" s="62" t="s">
        <v>854</v>
      </c>
      <c r="B189" s="62" t="s">
        <v>855</v>
      </c>
      <c r="C189" s="62" t="s">
        <v>856</v>
      </c>
      <c r="D189" s="62" t="s">
        <v>490</v>
      </c>
      <c r="E189" s="60" t="s">
        <v>66</v>
      </c>
      <c r="F189" s="61">
        <v>140</v>
      </c>
    </row>
    <row r="190" spans="1:6" x14ac:dyDescent="0.3">
      <c r="A190" s="62" t="s">
        <v>857</v>
      </c>
      <c r="B190" s="62" t="s">
        <v>855</v>
      </c>
      <c r="C190" s="62" t="s">
        <v>858</v>
      </c>
      <c r="D190" s="62" t="s">
        <v>490</v>
      </c>
      <c r="E190" s="60" t="s">
        <v>66</v>
      </c>
      <c r="F190" s="61">
        <v>140</v>
      </c>
    </row>
    <row r="191" spans="1:6" x14ac:dyDescent="0.3">
      <c r="A191" s="59" t="s">
        <v>859</v>
      </c>
      <c r="B191" s="59" t="s">
        <v>855</v>
      </c>
      <c r="C191" s="59" t="s">
        <v>860</v>
      </c>
      <c r="D191" s="59" t="s">
        <v>490</v>
      </c>
      <c r="E191" s="60" t="s">
        <v>66</v>
      </c>
      <c r="F191" s="61">
        <v>140</v>
      </c>
    </row>
    <row r="192" spans="1:6" x14ac:dyDescent="0.3">
      <c r="A192" s="59" t="s">
        <v>861</v>
      </c>
      <c r="B192" s="59" t="s">
        <v>855</v>
      </c>
      <c r="C192" s="59" t="s">
        <v>862</v>
      </c>
      <c r="D192" s="59" t="s">
        <v>490</v>
      </c>
      <c r="E192" s="60" t="s">
        <v>66</v>
      </c>
      <c r="F192" s="61">
        <v>140</v>
      </c>
    </row>
    <row r="193" spans="1:6" x14ac:dyDescent="0.3">
      <c r="A193" s="59" t="s">
        <v>863</v>
      </c>
      <c r="B193" s="59" t="s">
        <v>855</v>
      </c>
      <c r="C193" s="59" t="s">
        <v>864</v>
      </c>
      <c r="D193" s="59" t="s">
        <v>464</v>
      </c>
      <c r="E193" s="60" t="s">
        <v>66</v>
      </c>
      <c r="F193" s="61">
        <v>60</v>
      </c>
    </row>
    <row r="194" spans="1:6" x14ac:dyDescent="0.3">
      <c r="A194" s="62" t="s">
        <v>452</v>
      </c>
      <c r="B194" s="62" t="s">
        <v>865</v>
      </c>
      <c r="C194" s="62" t="s">
        <v>453</v>
      </c>
      <c r="D194" s="62" t="s">
        <v>464</v>
      </c>
      <c r="E194" s="60" t="s">
        <v>66</v>
      </c>
      <c r="F194" s="61">
        <v>60</v>
      </c>
    </row>
    <row r="195" spans="1:6" x14ac:dyDescent="0.3">
      <c r="A195" s="62" t="s">
        <v>448</v>
      </c>
      <c r="B195" s="62" t="s">
        <v>865</v>
      </c>
      <c r="C195" s="62" t="s">
        <v>449</v>
      </c>
      <c r="D195" s="62" t="s">
        <v>464</v>
      </c>
      <c r="E195" s="60" t="s">
        <v>66</v>
      </c>
      <c r="F195" s="61">
        <v>60</v>
      </c>
    </row>
    <row r="196" spans="1:6" x14ac:dyDescent="0.3">
      <c r="A196" s="62" t="s">
        <v>450</v>
      </c>
      <c r="B196" s="62" t="s">
        <v>865</v>
      </c>
      <c r="C196" s="62" t="s">
        <v>451</v>
      </c>
      <c r="D196" s="62" t="s">
        <v>464</v>
      </c>
      <c r="E196" s="60" t="s">
        <v>66</v>
      </c>
      <c r="F196" s="61">
        <v>60</v>
      </c>
    </row>
    <row r="197" spans="1:6" x14ac:dyDescent="0.3">
      <c r="A197" s="59" t="s">
        <v>397</v>
      </c>
      <c r="B197" s="59" t="s">
        <v>865</v>
      </c>
      <c r="C197" s="59" t="s">
        <v>398</v>
      </c>
      <c r="D197" s="59" t="s">
        <v>464</v>
      </c>
      <c r="E197" s="60" t="s">
        <v>66</v>
      </c>
      <c r="F197" s="61">
        <v>60</v>
      </c>
    </row>
    <row r="198" spans="1:6" x14ac:dyDescent="0.3">
      <c r="A198" s="59" t="s">
        <v>446</v>
      </c>
      <c r="B198" s="59" t="s">
        <v>865</v>
      </c>
      <c r="C198" s="59" t="s">
        <v>447</v>
      </c>
      <c r="D198" s="59" t="s">
        <v>464</v>
      </c>
      <c r="E198" s="60" t="s">
        <v>66</v>
      </c>
      <c r="F198" s="61">
        <v>60</v>
      </c>
    </row>
    <row r="199" spans="1:6" x14ac:dyDescent="0.3">
      <c r="A199" s="59" t="s">
        <v>444</v>
      </c>
      <c r="B199" s="59" t="s">
        <v>865</v>
      </c>
      <c r="C199" s="59" t="s">
        <v>445</v>
      </c>
      <c r="D199" s="59" t="s">
        <v>490</v>
      </c>
      <c r="E199" s="60" t="s">
        <v>66</v>
      </c>
      <c r="F199" s="61">
        <v>140</v>
      </c>
    </row>
    <row r="200" spans="1:6" x14ac:dyDescent="0.3">
      <c r="A200" s="59" t="s">
        <v>442</v>
      </c>
      <c r="B200" s="59" t="s">
        <v>865</v>
      </c>
      <c r="C200" s="59" t="s">
        <v>443</v>
      </c>
      <c r="D200" s="59" t="s">
        <v>464</v>
      </c>
      <c r="E200" s="60" t="s">
        <v>66</v>
      </c>
      <c r="F200" s="61">
        <v>60</v>
      </c>
    </row>
    <row r="201" spans="1:6" x14ac:dyDescent="0.3">
      <c r="A201" s="59" t="s">
        <v>438</v>
      </c>
      <c r="B201" s="59" t="s">
        <v>865</v>
      </c>
      <c r="C201" s="59" t="s">
        <v>439</v>
      </c>
      <c r="D201" s="59" t="s">
        <v>464</v>
      </c>
      <c r="E201" s="60" t="s">
        <v>66</v>
      </c>
      <c r="F201" s="61">
        <v>60</v>
      </c>
    </row>
    <row r="202" spans="1:6" x14ac:dyDescent="0.3">
      <c r="A202" s="59" t="s">
        <v>436</v>
      </c>
      <c r="B202" s="59" t="s">
        <v>865</v>
      </c>
      <c r="C202" s="59" t="s">
        <v>437</v>
      </c>
      <c r="D202" s="59" t="s">
        <v>464</v>
      </c>
      <c r="E202" s="60" t="s">
        <v>66</v>
      </c>
      <c r="F202" s="61">
        <v>60</v>
      </c>
    </row>
    <row r="203" spans="1:6" x14ac:dyDescent="0.3">
      <c r="A203" s="59" t="s">
        <v>866</v>
      </c>
      <c r="B203" s="59" t="s">
        <v>865</v>
      </c>
      <c r="C203" s="59" t="s">
        <v>435</v>
      </c>
      <c r="D203" s="59" t="s">
        <v>464</v>
      </c>
      <c r="E203" s="60" t="s">
        <v>66</v>
      </c>
      <c r="F203" s="61">
        <v>60</v>
      </c>
    </row>
    <row r="204" spans="1:6" x14ac:dyDescent="0.3">
      <c r="A204" s="59" t="s">
        <v>867</v>
      </c>
      <c r="B204" s="59" t="s">
        <v>868</v>
      </c>
      <c r="C204" s="59" t="s">
        <v>869</v>
      </c>
      <c r="D204" s="59" t="s">
        <v>490</v>
      </c>
      <c r="E204" s="60" t="s">
        <v>66</v>
      </c>
      <c r="F204" s="61">
        <v>140</v>
      </c>
    </row>
    <row r="205" spans="1:6" x14ac:dyDescent="0.3">
      <c r="A205" s="59" t="s">
        <v>870</v>
      </c>
      <c r="B205" s="59" t="s">
        <v>868</v>
      </c>
      <c r="C205" s="59" t="s">
        <v>871</v>
      </c>
      <c r="D205" s="59" t="s">
        <v>490</v>
      </c>
      <c r="E205" s="60" t="s">
        <v>66</v>
      </c>
      <c r="F205" s="61">
        <v>140</v>
      </c>
    </row>
    <row r="206" spans="1:6" x14ac:dyDescent="0.3">
      <c r="A206" s="59" t="s">
        <v>872</v>
      </c>
      <c r="B206" s="59" t="s">
        <v>868</v>
      </c>
      <c r="C206" s="59" t="s">
        <v>873</v>
      </c>
      <c r="D206" s="59" t="s">
        <v>464</v>
      </c>
      <c r="E206" s="60" t="s">
        <v>66</v>
      </c>
      <c r="F206" s="61">
        <v>60</v>
      </c>
    </row>
    <row r="207" spans="1:6" x14ac:dyDescent="0.3">
      <c r="A207" s="59" t="s">
        <v>874</v>
      </c>
      <c r="B207" s="59" t="s">
        <v>868</v>
      </c>
      <c r="C207" s="59" t="s">
        <v>875</v>
      </c>
      <c r="D207" s="59" t="s">
        <v>464</v>
      </c>
      <c r="E207" s="60" t="s">
        <v>66</v>
      </c>
      <c r="F207" s="61">
        <v>60</v>
      </c>
    </row>
    <row r="208" spans="1:6" x14ac:dyDescent="0.3">
      <c r="A208" s="59" t="s">
        <v>876</v>
      </c>
      <c r="B208" s="59" t="s">
        <v>868</v>
      </c>
      <c r="C208" s="59" t="s">
        <v>877</v>
      </c>
      <c r="D208" s="59" t="s">
        <v>490</v>
      </c>
      <c r="E208" s="60" t="s">
        <v>66</v>
      </c>
      <c r="F208" s="61">
        <v>140</v>
      </c>
    </row>
    <row r="209" spans="1:6" x14ac:dyDescent="0.3">
      <c r="A209" s="59" t="s">
        <v>878</v>
      </c>
      <c r="B209" s="59" t="s">
        <v>868</v>
      </c>
      <c r="C209" s="59" t="s">
        <v>879</v>
      </c>
      <c r="D209" s="59" t="s">
        <v>490</v>
      </c>
      <c r="E209" s="60" t="s">
        <v>66</v>
      </c>
      <c r="F209" s="61">
        <v>140</v>
      </c>
    </row>
    <row r="210" spans="1:6" x14ac:dyDescent="0.3">
      <c r="A210" s="59" t="s">
        <v>880</v>
      </c>
      <c r="B210" s="59" t="s">
        <v>868</v>
      </c>
      <c r="C210" s="59" t="s">
        <v>881</v>
      </c>
      <c r="D210" s="59" t="s">
        <v>490</v>
      </c>
      <c r="E210" s="60" t="s">
        <v>66</v>
      </c>
      <c r="F210" s="61">
        <v>140</v>
      </c>
    </row>
    <row r="211" spans="1:6" x14ac:dyDescent="0.3">
      <c r="A211" s="59" t="s">
        <v>882</v>
      </c>
      <c r="B211" s="59" t="s">
        <v>868</v>
      </c>
      <c r="C211" s="59" t="s">
        <v>883</v>
      </c>
      <c r="D211" s="59" t="s">
        <v>490</v>
      </c>
      <c r="E211" s="60" t="s">
        <v>66</v>
      </c>
      <c r="F211" s="61">
        <v>140</v>
      </c>
    </row>
    <row r="212" spans="1:6" x14ac:dyDescent="0.3">
      <c r="A212" s="59" t="s">
        <v>884</v>
      </c>
      <c r="B212" s="59" t="s">
        <v>577</v>
      </c>
      <c r="C212" s="59" t="s">
        <v>885</v>
      </c>
      <c r="D212" s="59" t="s">
        <v>464</v>
      </c>
      <c r="E212" s="60" t="s">
        <v>66</v>
      </c>
      <c r="F212" s="61">
        <v>60</v>
      </c>
    </row>
    <row r="213" spans="1:6" x14ac:dyDescent="0.3">
      <c r="A213" s="59" t="s">
        <v>886</v>
      </c>
      <c r="B213" s="59" t="s">
        <v>868</v>
      </c>
      <c r="C213" s="59" t="s">
        <v>887</v>
      </c>
      <c r="D213" s="59" t="s">
        <v>464</v>
      </c>
      <c r="E213" s="60" t="s">
        <v>66</v>
      </c>
      <c r="F213" s="61">
        <v>60</v>
      </c>
    </row>
    <row r="214" spans="1:6" x14ac:dyDescent="0.3">
      <c r="A214" s="59" t="s">
        <v>888</v>
      </c>
      <c r="B214" s="59" t="s">
        <v>868</v>
      </c>
      <c r="C214" s="59" t="s">
        <v>889</v>
      </c>
      <c r="D214" s="59" t="s">
        <v>464</v>
      </c>
      <c r="E214" s="60" t="s">
        <v>66</v>
      </c>
      <c r="F214" s="61">
        <v>60</v>
      </c>
    </row>
    <row r="215" spans="1:6" x14ac:dyDescent="0.3">
      <c r="A215" s="59" t="s">
        <v>890</v>
      </c>
      <c r="B215" s="59" t="s">
        <v>868</v>
      </c>
      <c r="C215" s="59" t="s">
        <v>891</v>
      </c>
      <c r="D215" s="59" t="s">
        <v>490</v>
      </c>
      <c r="E215" s="60" t="s">
        <v>66</v>
      </c>
      <c r="F215" s="61">
        <v>140</v>
      </c>
    </row>
    <row r="216" spans="1:6" x14ac:dyDescent="0.3">
      <c r="A216" s="62" t="s">
        <v>892</v>
      </c>
      <c r="B216" s="62" t="s">
        <v>868</v>
      </c>
      <c r="C216" s="62" t="s">
        <v>893</v>
      </c>
      <c r="D216" s="62" t="s">
        <v>464</v>
      </c>
      <c r="E216" s="60" t="s">
        <v>66</v>
      </c>
      <c r="F216" s="61">
        <v>60</v>
      </c>
    </row>
    <row r="217" spans="1:6" x14ac:dyDescent="0.3">
      <c r="A217" s="62" t="s">
        <v>894</v>
      </c>
      <c r="B217" s="62" t="s">
        <v>868</v>
      </c>
      <c r="C217" s="62" t="s">
        <v>895</v>
      </c>
      <c r="D217" s="62" t="s">
        <v>490</v>
      </c>
      <c r="E217" s="60" t="s">
        <v>66</v>
      </c>
      <c r="F217" s="61">
        <v>140</v>
      </c>
    </row>
    <row r="218" spans="1:6" x14ac:dyDescent="0.3">
      <c r="A218" s="59" t="s">
        <v>896</v>
      </c>
      <c r="B218" s="59" t="s">
        <v>868</v>
      </c>
      <c r="C218" s="59" t="s">
        <v>897</v>
      </c>
      <c r="D218" s="59" t="s">
        <v>490</v>
      </c>
      <c r="E218" s="60" t="s">
        <v>66</v>
      </c>
      <c r="F218" s="61">
        <v>140</v>
      </c>
    </row>
    <row r="219" spans="1:6" x14ac:dyDescent="0.3">
      <c r="A219" s="59" t="s">
        <v>898</v>
      </c>
      <c r="B219" s="59" t="s">
        <v>868</v>
      </c>
      <c r="C219" s="59" t="s">
        <v>899</v>
      </c>
      <c r="D219" s="59" t="s">
        <v>464</v>
      </c>
      <c r="E219" s="60" t="s">
        <v>66</v>
      </c>
      <c r="F219" s="61">
        <v>60</v>
      </c>
    </row>
    <row r="220" spans="1:6" x14ac:dyDescent="0.3">
      <c r="A220" s="59" t="s">
        <v>900</v>
      </c>
      <c r="B220" s="59" t="s">
        <v>868</v>
      </c>
      <c r="C220" s="59" t="s">
        <v>901</v>
      </c>
      <c r="D220" s="59" t="s">
        <v>464</v>
      </c>
      <c r="E220" s="60" t="s">
        <v>66</v>
      </c>
      <c r="F220" s="61">
        <v>60</v>
      </c>
    </row>
    <row r="221" spans="1:6" x14ac:dyDescent="0.3">
      <c r="A221" s="59" t="s">
        <v>902</v>
      </c>
      <c r="B221" s="59" t="s">
        <v>868</v>
      </c>
      <c r="C221" s="59" t="s">
        <v>903</v>
      </c>
      <c r="D221" s="59" t="s">
        <v>490</v>
      </c>
      <c r="E221" s="60" t="s">
        <v>66</v>
      </c>
      <c r="F221" s="61">
        <v>140</v>
      </c>
    </row>
    <row r="222" spans="1:6" x14ac:dyDescent="0.3">
      <c r="A222" s="59" t="s">
        <v>223</v>
      </c>
      <c r="B222" s="59" t="s">
        <v>87</v>
      </c>
      <c r="C222" s="59" t="s">
        <v>224</v>
      </c>
      <c r="D222" s="59" t="s">
        <v>464</v>
      </c>
      <c r="E222" s="60" t="s">
        <v>66</v>
      </c>
      <c r="F222" s="61">
        <v>60</v>
      </c>
    </row>
    <row r="223" spans="1:6" x14ac:dyDescent="0.3">
      <c r="A223" s="59" t="s">
        <v>221</v>
      </c>
      <c r="B223" s="59" t="s">
        <v>87</v>
      </c>
      <c r="C223" s="59" t="s">
        <v>222</v>
      </c>
      <c r="D223" s="59" t="s">
        <v>490</v>
      </c>
      <c r="E223" s="60" t="s">
        <v>66</v>
      </c>
      <c r="F223" s="61">
        <v>140</v>
      </c>
    </row>
    <row r="224" spans="1:6" x14ac:dyDescent="0.3">
      <c r="A224" s="59" t="s">
        <v>904</v>
      </c>
      <c r="B224" s="59" t="s">
        <v>87</v>
      </c>
      <c r="C224" s="59" t="s">
        <v>905</v>
      </c>
      <c r="D224" s="59" t="s">
        <v>490</v>
      </c>
      <c r="E224" s="60" t="s">
        <v>66</v>
      </c>
      <c r="F224" s="61">
        <v>140</v>
      </c>
    </row>
    <row r="225" spans="1:6" x14ac:dyDescent="0.3">
      <c r="A225" s="59" t="s">
        <v>208</v>
      </c>
      <c r="B225" s="59" t="s">
        <v>87</v>
      </c>
      <c r="C225" s="59" t="s">
        <v>209</v>
      </c>
      <c r="D225" s="59" t="s">
        <v>490</v>
      </c>
      <c r="E225" s="60" t="s">
        <v>66</v>
      </c>
      <c r="F225" s="61">
        <v>140</v>
      </c>
    </row>
    <row r="226" spans="1:6" x14ac:dyDescent="0.3">
      <c r="A226" s="59" t="s">
        <v>906</v>
      </c>
      <c r="B226" s="59" t="s">
        <v>87</v>
      </c>
      <c r="C226" s="59" t="s">
        <v>907</v>
      </c>
      <c r="D226" s="59" t="s">
        <v>464</v>
      </c>
      <c r="E226" s="60" t="s">
        <v>66</v>
      </c>
      <c r="F226" s="61">
        <v>60</v>
      </c>
    </row>
    <row r="227" spans="1:6" x14ac:dyDescent="0.3">
      <c r="A227" s="59" t="s">
        <v>194</v>
      </c>
      <c r="B227" s="59" t="s">
        <v>87</v>
      </c>
      <c r="C227" s="59" t="s">
        <v>195</v>
      </c>
      <c r="D227" s="59" t="s">
        <v>490</v>
      </c>
      <c r="E227" s="60" t="s">
        <v>66</v>
      </c>
      <c r="F227" s="61">
        <v>140</v>
      </c>
    </row>
    <row r="228" spans="1:6" x14ac:dyDescent="0.3">
      <c r="A228" s="59" t="s">
        <v>206</v>
      </c>
      <c r="B228" s="59" t="s">
        <v>87</v>
      </c>
      <c r="C228" s="59" t="s">
        <v>207</v>
      </c>
      <c r="D228" s="59" t="s">
        <v>464</v>
      </c>
      <c r="E228" s="60" t="s">
        <v>66</v>
      </c>
      <c r="F228" s="61">
        <v>60</v>
      </c>
    </row>
    <row r="229" spans="1:6" x14ac:dyDescent="0.3">
      <c r="A229" s="59" t="s">
        <v>214</v>
      </c>
      <c r="B229" s="59" t="s">
        <v>87</v>
      </c>
      <c r="C229" s="59" t="s">
        <v>215</v>
      </c>
      <c r="D229" s="59" t="s">
        <v>490</v>
      </c>
      <c r="E229" s="60" t="s">
        <v>66</v>
      </c>
      <c r="F229" s="61">
        <v>140</v>
      </c>
    </row>
    <row r="230" spans="1:6" x14ac:dyDescent="0.3">
      <c r="A230" s="59" t="s">
        <v>227</v>
      </c>
      <c r="B230" s="59" t="s">
        <v>87</v>
      </c>
      <c r="C230" s="59" t="s">
        <v>228</v>
      </c>
      <c r="D230" s="59" t="s">
        <v>464</v>
      </c>
      <c r="E230" s="60" t="s">
        <v>66</v>
      </c>
      <c r="F230" s="61">
        <v>60</v>
      </c>
    </row>
    <row r="231" spans="1:6" x14ac:dyDescent="0.3">
      <c r="A231" s="59" t="s">
        <v>908</v>
      </c>
      <c r="B231" s="59" t="s">
        <v>87</v>
      </c>
      <c r="C231" s="59" t="s">
        <v>909</v>
      </c>
      <c r="D231" s="59" t="s">
        <v>464</v>
      </c>
      <c r="E231" s="60" t="s">
        <v>66</v>
      </c>
      <c r="F231" s="61">
        <v>60</v>
      </c>
    </row>
    <row r="232" spans="1:6" x14ac:dyDescent="0.3">
      <c r="A232" s="59" t="s">
        <v>196</v>
      </c>
      <c r="B232" s="59" t="s">
        <v>87</v>
      </c>
      <c r="C232" s="59" t="s">
        <v>197</v>
      </c>
      <c r="D232" s="59" t="s">
        <v>490</v>
      </c>
      <c r="E232" s="60" t="s">
        <v>66</v>
      </c>
      <c r="F232" s="61">
        <v>140</v>
      </c>
    </row>
    <row r="233" spans="1:6" x14ac:dyDescent="0.3">
      <c r="A233" s="59" t="s">
        <v>910</v>
      </c>
      <c r="B233" s="59" t="s">
        <v>87</v>
      </c>
      <c r="C233" s="59" t="s">
        <v>911</v>
      </c>
      <c r="D233" s="59" t="s">
        <v>490</v>
      </c>
      <c r="E233" s="60" t="s">
        <v>66</v>
      </c>
      <c r="F233" s="61">
        <v>140</v>
      </c>
    </row>
    <row r="234" spans="1:6" x14ac:dyDescent="0.3">
      <c r="A234" s="59" t="s">
        <v>912</v>
      </c>
      <c r="B234" s="59" t="s">
        <v>87</v>
      </c>
      <c r="C234" s="59" t="s">
        <v>913</v>
      </c>
      <c r="D234" s="59" t="s">
        <v>490</v>
      </c>
      <c r="E234" s="60" t="s">
        <v>66</v>
      </c>
      <c r="F234" s="61">
        <v>140</v>
      </c>
    </row>
    <row r="235" spans="1:6" x14ac:dyDescent="0.3">
      <c r="A235" s="59" t="s">
        <v>914</v>
      </c>
      <c r="B235" s="59" t="s">
        <v>87</v>
      </c>
      <c r="C235" s="59" t="s">
        <v>915</v>
      </c>
      <c r="D235" s="59" t="s">
        <v>464</v>
      </c>
      <c r="E235" s="60" t="s">
        <v>66</v>
      </c>
      <c r="F235" s="61">
        <v>60</v>
      </c>
    </row>
    <row r="236" spans="1:6" x14ac:dyDescent="0.3">
      <c r="A236" s="59" t="s">
        <v>212</v>
      </c>
      <c r="B236" s="59" t="s">
        <v>87</v>
      </c>
      <c r="C236" s="59" t="s">
        <v>213</v>
      </c>
      <c r="D236" s="59" t="s">
        <v>490</v>
      </c>
      <c r="E236" s="60" t="s">
        <v>66</v>
      </c>
      <c r="F236" s="61">
        <v>140</v>
      </c>
    </row>
    <row r="237" spans="1:6" x14ac:dyDescent="0.3">
      <c r="A237" s="59" t="s">
        <v>916</v>
      </c>
      <c r="B237" s="59" t="s">
        <v>87</v>
      </c>
      <c r="C237" s="59" t="s">
        <v>218</v>
      </c>
      <c r="D237" s="59" t="s">
        <v>490</v>
      </c>
      <c r="E237" s="60" t="s">
        <v>66</v>
      </c>
      <c r="F237" s="61">
        <v>140</v>
      </c>
    </row>
    <row r="238" spans="1:6" x14ac:dyDescent="0.3">
      <c r="A238" s="59" t="s">
        <v>917</v>
      </c>
      <c r="B238" s="59" t="s">
        <v>87</v>
      </c>
      <c r="C238" s="59" t="s">
        <v>918</v>
      </c>
      <c r="D238" s="59" t="s">
        <v>490</v>
      </c>
      <c r="E238" s="60" t="s">
        <v>66</v>
      </c>
      <c r="F238" s="61">
        <v>140</v>
      </c>
    </row>
    <row r="239" spans="1:6" x14ac:dyDescent="0.3">
      <c r="A239" s="59" t="s">
        <v>200</v>
      </c>
      <c r="B239" s="59" t="s">
        <v>87</v>
      </c>
      <c r="C239" s="59" t="s">
        <v>201</v>
      </c>
      <c r="D239" s="59" t="s">
        <v>490</v>
      </c>
      <c r="E239" s="60" t="s">
        <v>66</v>
      </c>
      <c r="F239" s="61">
        <v>140</v>
      </c>
    </row>
    <row r="240" spans="1:6" x14ac:dyDescent="0.3">
      <c r="A240" s="59" t="s">
        <v>204</v>
      </c>
      <c r="B240" s="59" t="s">
        <v>87</v>
      </c>
      <c r="C240" s="59" t="s">
        <v>205</v>
      </c>
      <c r="D240" s="59" t="s">
        <v>490</v>
      </c>
      <c r="E240" s="60" t="s">
        <v>66</v>
      </c>
      <c r="F240" s="61">
        <v>140</v>
      </c>
    </row>
    <row r="241" spans="1:6" x14ac:dyDescent="0.3">
      <c r="A241" s="62" t="s">
        <v>202</v>
      </c>
      <c r="B241" s="62" t="s">
        <v>87</v>
      </c>
      <c r="C241" s="62" t="s">
        <v>203</v>
      </c>
      <c r="D241" s="62" t="s">
        <v>490</v>
      </c>
      <c r="E241" s="60" t="s">
        <v>66</v>
      </c>
      <c r="F241" s="61">
        <v>140</v>
      </c>
    </row>
    <row r="242" spans="1:6" x14ac:dyDescent="0.3">
      <c r="A242" s="59" t="s">
        <v>919</v>
      </c>
      <c r="B242" s="59" t="s">
        <v>920</v>
      </c>
      <c r="C242" s="59" t="s">
        <v>921</v>
      </c>
      <c r="D242" s="59" t="s">
        <v>464</v>
      </c>
      <c r="E242" s="60" t="s">
        <v>66</v>
      </c>
      <c r="F242" s="61">
        <v>60</v>
      </c>
    </row>
    <row r="243" spans="1:6" x14ac:dyDescent="0.3">
      <c r="A243" s="59" t="s">
        <v>922</v>
      </c>
      <c r="B243" s="59" t="s">
        <v>920</v>
      </c>
      <c r="C243" s="59" t="s">
        <v>923</v>
      </c>
      <c r="D243" s="59" t="s">
        <v>464</v>
      </c>
      <c r="E243" s="60" t="s">
        <v>66</v>
      </c>
      <c r="F243" s="61">
        <v>60</v>
      </c>
    </row>
    <row r="244" spans="1:6" x14ac:dyDescent="0.3">
      <c r="A244" s="59" t="s">
        <v>924</v>
      </c>
      <c r="B244" s="59" t="s">
        <v>920</v>
      </c>
      <c r="C244" s="59" t="s">
        <v>925</v>
      </c>
      <c r="D244" s="59" t="s">
        <v>464</v>
      </c>
      <c r="E244" s="60" t="s">
        <v>66</v>
      </c>
      <c r="F244" s="61">
        <v>60</v>
      </c>
    </row>
    <row r="245" spans="1:6" x14ac:dyDescent="0.3">
      <c r="A245" s="59" t="s">
        <v>926</v>
      </c>
      <c r="B245" s="59" t="s">
        <v>920</v>
      </c>
      <c r="C245" s="59" t="s">
        <v>927</v>
      </c>
      <c r="D245" s="59" t="s">
        <v>464</v>
      </c>
      <c r="E245" s="60" t="s">
        <v>66</v>
      </c>
      <c r="F245" s="61">
        <v>60</v>
      </c>
    </row>
    <row r="246" spans="1:6" x14ac:dyDescent="0.3">
      <c r="A246" s="59" t="s">
        <v>928</v>
      </c>
      <c r="B246" s="59" t="s">
        <v>929</v>
      </c>
      <c r="C246" s="59" t="s">
        <v>930</v>
      </c>
      <c r="D246" s="59" t="s">
        <v>464</v>
      </c>
      <c r="E246" s="60" t="s">
        <v>66</v>
      </c>
      <c r="F246" s="61">
        <v>60</v>
      </c>
    </row>
    <row r="247" spans="1:6" x14ac:dyDescent="0.3">
      <c r="A247" s="59" t="s">
        <v>931</v>
      </c>
      <c r="B247" s="59" t="s">
        <v>929</v>
      </c>
      <c r="C247" s="59" t="s">
        <v>932</v>
      </c>
      <c r="D247" s="59" t="s">
        <v>464</v>
      </c>
      <c r="E247" s="60" t="s">
        <v>66</v>
      </c>
      <c r="F247" s="61">
        <v>60</v>
      </c>
    </row>
    <row r="248" spans="1:6" x14ac:dyDescent="0.3">
      <c r="A248" s="59" t="s">
        <v>933</v>
      </c>
      <c r="B248" s="59" t="s">
        <v>934</v>
      </c>
      <c r="C248" s="59" t="s">
        <v>935</v>
      </c>
      <c r="D248" s="59" t="s">
        <v>464</v>
      </c>
      <c r="E248" s="60" t="s">
        <v>66</v>
      </c>
      <c r="F248" s="61">
        <v>60</v>
      </c>
    </row>
    <row r="249" spans="1:6" x14ac:dyDescent="0.3">
      <c r="A249" s="59" t="s">
        <v>936</v>
      </c>
      <c r="B249" s="59" t="s">
        <v>937</v>
      </c>
      <c r="C249" s="59" t="s">
        <v>938</v>
      </c>
      <c r="D249" s="59" t="s">
        <v>464</v>
      </c>
      <c r="E249" s="60" t="s">
        <v>66</v>
      </c>
      <c r="F249" s="61">
        <v>60</v>
      </c>
    </row>
    <row r="250" spans="1:6" x14ac:dyDescent="0.3">
      <c r="A250" s="59" t="s">
        <v>939</v>
      </c>
      <c r="B250" s="59" t="s">
        <v>940</v>
      </c>
      <c r="C250" s="59" t="s">
        <v>941</v>
      </c>
      <c r="D250" s="59" t="s">
        <v>490</v>
      </c>
      <c r="E250" s="60" t="s">
        <v>66</v>
      </c>
      <c r="F250" s="61">
        <v>140</v>
      </c>
    </row>
    <row r="251" spans="1:6" x14ac:dyDescent="0.3">
      <c r="A251" s="62" t="s">
        <v>942</v>
      </c>
      <c r="B251" s="62" t="s">
        <v>940</v>
      </c>
      <c r="C251" s="62" t="s">
        <v>943</v>
      </c>
      <c r="D251" s="62" t="s">
        <v>464</v>
      </c>
      <c r="E251" s="60" t="s">
        <v>66</v>
      </c>
      <c r="F251" s="61">
        <v>60</v>
      </c>
    </row>
    <row r="252" spans="1:6" x14ac:dyDescent="0.3">
      <c r="A252" s="59" t="s">
        <v>944</v>
      </c>
      <c r="B252" s="59" t="s">
        <v>940</v>
      </c>
      <c r="C252" s="59" t="s">
        <v>945</v>
      </c>
      <c r="D252" s="59" t="s">
        <v>490</v>
      </c>
      <c r="E252" s="60" t="s">
        <v>66</v>
      </c>
      <c r="F252" s="61">
        <v>140</v>
      </c>
    </row>
    <row r="253" spans="1:6" x14ac:dyDescent="0.3">
      <c r="A253" s="59" t="s">
        <v>946</v>
      </c>
      <c r="B253" s="59" t="s">
        <v>940</v>
      </c>
      <c r="C253" s="59" t="s">
        <v>947</v>
      </c>
      <c r="D253" s="59" t="s">
        <v>464</v>
      </c>
      <c r="E253" s="60" t="s">
        <v>66</v>
      </c>
      <c r="F253" s="61">
        <v>60</v>
      </c>
    </row>
    <row r="254" spans="1:6" x14ac:dyDescent="0.3">
      <c r="A254" s="59" t="s">
        <v>948</v>
      </c>
      <c r="B254" s="59" t="s">
        <v>940</v>
      </c>
      <c r="C254" s="59" t="s">
        <v>949</v>
      </c>
      <c r="D254" s="59" t="s">
        <v>490</v>
      </c>
      <c r="E254" s="60" t="s">
        <v>66</v>
      </c>
      <c r="F254" s="61">
        <v>140</v>
      </c>
    </row>
    <row r="255" spans="1:6" x14ac:dyDescent="0.3">
      <c r="A255" s="59" t="s">
        <v>950</v>
      </c>
      <c r="B255" s="59" t="s">
        <v>940</v>
      </c>
      <c r="C255" s="59" t="s">
        <v>951</v>
      </c>
      <c r="D255" s="59" t="s">
        <v>490</v>
      </c>
      <c r="E255" s="60" t="s">
        <v>66</v>
      </c>
      <c r="F255" s="61">
        <v>140</v>
      </c>
    </row>
    <row r="256" spans="1:6" x14ac:dyDescent="0.3">
      <c r="A256" s="59" t="s">
        <v>952</v>
      </c>
      <c r="B256" s="59" t="s">
        <v>940</v>
      </c>
      <c r="C256" s="59" t="s">
        <v>953</v>
      </c>
      <c r="D256" s="59" t="s">
        <v>490</v>
      </c>
      <c r="E256" s="60" t="s">
        <v>66</v>
      </c>
      <c r="F256" s="61">
        <v>140</v>
      </c>
    </row>
    <row r="257" spans="1:6" x14ac:dyDescent="0.3">
      <c r="A257" s="59" t="s">
        <v>954</v>
      </c>
      <c r="B257" s="59" t="s">
        <v>940</v>
      </c>
      <c r="C257" s="59" t="s">
        <v>955</v>
      </c>
      <c r="D257" s="59" t="s">
        <v>464</v>
      </c>
      <c r="E257" s="60" t="s">
        <v>66</v>
      </c>
      <c r="F257" s="61">
        <v>60</v>
      </c>
    </row>
    <row r="258" spans="1:6" x14ac:dyDescent="0.3">
      <c r="A258" s="59" t="s">
        <v>956</v>
      </c>
      <c r="B258" s="59" t="s">
        <v>920</v>
      </c>
      <c r="C258" s="59" t="s">
        <v>957</v>
      </c>
      <c r="D258" s="59" t="s">
        <v>464</v>
      </c>
      <c r="E258" s="60" t="s">
        <v>66</v>
      </c>
      <c r="F258" s="61">
        <v>60</v>
      </c>
    </row>
    <row r="259" spans="1:6" x14ac:dyDescent="0.3">
      <c r="A259" s="59" t="s">
        <v>958</v>
      </c>
      <c r="B259" s="59" t="s">
        <v>920</v>
      </c>
      <c r="C259" s="59" t="s">
        <v>959</v>
      </c>
      <c r="D259" s="59" t="s">
        <v>464</v>
      </c>
      <c r="E259" s="60" t="s">
        <v>66</v>
      </c>
      <c r="F259" s="61">
        <v>60</v>
      </c>
    </row>
    <row r="260" spans="1:6" x14ac:dyDescent="0.3">
      <c r="A260" s="59" t="s">
        <v>960</v>
      </c>
      <c r="B260" s="59" t="s">
        <v>920</v>
      </c>
      <c r="C260" s="59" t="s">
        <v>961</v>
      </c>
      <c r="D260" s="59" t="s">
        <v>464</v>
      </c>
      <c r="E260" s="60" t="s">
        <v>66</v>
      </c>
      <c r="F260" s="61">
        <v>60</v>
      </c>
    </row>
    <row r="261" spans="1:6" x14ac:dyDescent="0.3">
      <c r="A261" s="59" t="s">
        <v>962</v>
      </c>
      <c r="B261" s="59" t="s">
        <v>920</v>
      </c>
      <c r="C261" s="59" t="s">
        <v>963</v>
      </c>
      <c r="D261" s="59" t="s">
        <v>464</v>
      </c>
      <c r="E261" s="60" t="s">
        <v>66</v>
      </c>
      <c r="F261" s="61">
        <v>60</v>
      </c>
    </row>
    <row r="262" spans="1:6" x14ac:dyDescent="0.3">
      <c r="A262" s="59" t="s">
        <v>964</v>
      </c>
      <c r="B262" s="59" t="s">
        <v>577</v>
      </c>
      <c r="C262" s="59" t="s">
        <v>965</v>
      </c>
      <c r="D262" s="59" t="s">
        <v>464</v>
      </c>
      <c r="E262" s="60" t="s">
        <v>66</v>
      </c>
      <c r="F262" s="61">
        <v>60</v>
      </c>
    </row>
    <row r="263" spans="1:6" x14ac:dyDescent="0.3">
      <c r="A263" s="59" t="s">
        <v>966</v>
      </c>
      <c r="B263" s="59" t="s">
        <v>87</v>
      </c>
      <c r="C263" s="59" t="s">
        <v>226</v>
      </c>
      <c r="D263" s="59" t="s">
        <v>490</v>
      </c>
      <c r="E263" s="60" t="s">
        <v>66</v>
      </c>
      <c r="F263" s="61">
        <v>140</v>
      </c>
    </row>
    <row r="264" spans="1:6" x14ac:dyDescent="0.3">
      <c r="A264" s="59" t="s">
        <v>967</v>
      </c>
      <c r="B264" s="59" t="s">
        <v>920</v>
      </c>
      <c r="C264" s="59" t="s">
        <v>968</v>
      </c>
      <c r="D264" s="59" t="s">
        <v>464</v>
      </c>
      <c r="E264" s="60" t="s">
        <v>66</v>
      </c>
      <c r="F264" s="61">
        <v>60</v>
      </c>
    </row>
    <row r="265" spans="1:6" x14ac:dyDescent="0.3">
      <c r="A265" s="59" t="s">
        <v>969</v>
      </c>
      <c r="B265" s="59" t="s">
        <v>920</v>
      </c>
      <c r="C265" s="59" t="s">
        <v>970</v>
      </c>
      <c r="D265" s="59" t="s">
        <v>464</v>
      </c>
      <c r="E265" s="60" t="s">
        <v>66</v>
      </c>
      <c r="F265" s="61">
        <v>60</v>
      </c>
    </row>
    <row r="266" spans="1:6" x14ac:dyDescent="0.3">
      <c r="A266" s="59" t="s">
        <v>971</v>
      </c>
      <c r="B266" s="59" t="s">
        <v>498</v>
      </c>
      <c r="C266" s="59" t="s">
        <v>972</v>
      </c>
      <c r="D266" s="59" t="s">
        <v>464</v>
      </c>
      <c r="E266" s="60" t="s">
        <v>66</v>
      </c>
      <c r="F266" s="61">
        <v>60</v>
      </c>
    </row>
    <row r="267" spans="1:6" x14ac:dyDescent="0.3">
      <c r="A267" s="59" t="s">
        <v>973</v>
      </c>
      <c r="B267" s="59" t="s">
        <v>812</v>
      </c>
      <c r="C267" s="59" t="s">
        <v>974</v>
      </c>
      <c r="D267" s="59" t="s">
        <v>464</v>
      </c>
      <c r="E267" s="60" t="s">
        <v>66</v>
      </c>
      <c r="F267" s="61">
        <v>60</v>
      </c>
    </row>
    <row r="268" spans="1:6" x14ac:dyDescent="0.3">
      <c r="A268" s="62" t="s">
        <v>975</v>
      </c>
      <c r="B268" s="62" t="s">
        <v>498</v>
      </c>
      <c r="C268" s="62" t="s">
        <v>976</v>
      </c>
      <c r="D268" s="62" t="s">
        <v>464</v>
      </c>
      <c r="E268" s="60" t="s">
        <v>66</v>
      </c>
      <c r="F268" s="61">
        <v>60</v>
      </c>
    </row>
    <row r="269" spans="1:6" x14ac:dyDescent="0.3">
      <c r="A269" s="59" t="s">
        <v>977</v>
      </c>
      <c r="B269" s="59" t="s">
        <v>501</v>
      </c>
      <c r="C269" s="59" t="s">
        <v>978</v>
      </c>
      <c r="D269" s="59" t="s">
        <v>464</v>
      </c>
      <c r="E269" s="60" t="s">
        <v>66</v>
      </c>
      <c r="F269" s="61">
        <v>60</v>
      </c>
    </row>
    <row r="270" spans="1:6" x14ac:dyDescent="0.3">
      <c r="A270" s="59" t="s">
        <v>979</v>
      </c>
      <c r="B270" s="59" t="s">
        <v>577</v>
      </c>
      <c r="C270" s="59" t="s">
        <v>980</v>
      </c>
      <c r="D270" s="59" t="s">
        <v>464</v>
      </c>
      <c r="E270" s="60" t="s">
        <v>66</v>
      </c>
      <c r="F270" s="61">
        <v>60</v>
      </c>
    </row>
    <row r="271" spans="1:6" x14ac:dyDescent="0.3">
      <c r="A271" s="62" t="s">
        <v>981</v>
      </c>
      <c r="B271" s="62" t="s">
        <v>526</v>
      </c>
      <c r="C271" s="62" t="s">
        <v>982</v>
      </c>
      <c r="D271" s="59" t="s">
        <v>490</v>
      </c>
      <c r="E271" s="60" t="s">
        <v>66</v>
      </c>
      <c r="F271" s="61">
        <v>140</v>
      </c>
    </row>
    <row r="272" spans="1:6" x14ac:dyDescent="0.3">
      <c r="A272" s="62" t="s">
        <v>983</v>
      </c>
      <c r="B272" s="62" t="s">
        <v>526</v>
      </c>
      <c r="C272" s="62" t="s">
        <v>984</v>
      </c>
      <c r="D272" s="62" t="s">
        <v>490</v>
      </c>
      <c r="E272" s="60" t="s">
        <v>66</v>
      </c>
      <c r="F272" s="61">
        <v>140</v>
      </c>
    </row>
    <row r="273" spans="1:6" x14ac:dyDescent="0.3">
      <c r="A273" s="59" t="s">
        <v>985</v>
      </c>
      <c r="B273" s="59" t="s">
        <v>526</v>
      </c>
      <c r="C273" s="59" t="s">
        <v>986</v>
      </c>
      <c r="D273" s="59" t="s">
        <v>490</v>
      </c>
      <c r="E273" s="60" t="s">
        <v>66</v>
      </c>
      <c r="F273" s="61">
        <v>140</v>
      </c>
    </row>
    <row r="274" spans="1:6" x14ac:dyDescent="0.3">
      <c r="A274" s="62" t="s">
        <v>987</v>
      </c>
      <c r="B274" s="62" t="s">
        <v>526</v>
      </c>
      <c r="C274" s="62" t="s">
        <v>988</v>
      </c>
      <c r="D274" s="62" t="s">
        <v>490</v>
      </c>
      <c r="E274" s="60" t="s">
        <v>66</v>
      </c>
      <c r="F274" s="61">
        <v>140</v>
      </c>
    </row>
    <row r="275" spans="1:6" x14ac:dyDescent="0.3">
      <c r="A275" s="59" t="s">
        <v>989</v>
      </c>
      <c r="B275" s="59" t="s">
        <v>498</v>
      </c>
      <c r="C275" s="59" t="s">
        <v>990</v>
      </c>
      <c r="D275" s="59" t="s">
        <v>464</v>
      </c>
      <c r="E275" s="60" t="s">
        <v>66</v>
      </c>
      <c r="F275" s="61">
        <v>60</v>
      </c>
    </row>
    <row r="276" spans="1:6" x14ac:dyDescent="0.3">
      <c r="A276" s="59" t="s">
        <v>991</v>
      </c>
      <c r="B276" s="59" t="s">
        <v>516</v>
      </c>
      <c r="C276" s="59" t="s">
        <v>992</v>
      </c>
      <c r="D276" s="59" t="s">
        <v>464</v>
      </c>
      <c r="E276" s="60" t="s">
        <v>66</v>
      </c>
      <c r="F276" s="61">
        <v>60</v>
      </c>
    </row>
    <row r="277" spans="1:6" x14ac:dyDescent="0.3">
      <c r="A277" s="59" t="s">
        <v>993</v>
      </c>
      <c r="B277" s="59" t="s">
        <v>516</v>
      </c>
      <c r="C277" s="59" t="s">
        <v>994</v>
      </c>
      <c r="D277" s="59" t="s">
        <v>464</v>
      </c>
      <c r="E277" s="60" t="s">
        <v>66</v>
      </c>
      <c r="F277" s="61">
        <v>60</v>
      </c>
    </row>
    <row r="278" spans="1:6" x14ac:dyDescent="0.3">
      <c r="A278" s="59" t="s">
        <v>995</v>
      </c>
      <c r="B278" s="59" t="s">
        <v>516</v>
      </c>
      <c r="C278" s="59" t="s">
        <v>996</v>
      </c>
      <c r="D278" s="59" t="s">
        <v>464</v>
      </c>
      <c r="E278" s="60" t="s">
        <v>66</v>
      </c>
      <c r="F278" s="61">
        <v>60</v>
      </c>
    </row>
    <row r="279" spans="1:6" x14ac:dyDescent="0.3">
      <c r="A279" s="59" t="s">
        <v>997</v>
      </c>
      <c r="B279" s="59" t="s">
        <v>516</v>
      </c>
      <c r="C279" s="59" t="s">
        <v>998</v>
      </c>
      <c r="D279" s="59" t="s">
        <v>464</v>
      </c>
      <c r="E279" s="60" t="s">
        <v>66</v>
      </c>
      <c r="F279" s="61">
        <v>60</v>
      </c>
    </row>
    <row r="280" spans="1:6" x14ac:dyDescent="0.3">
      <c r="A280" s="59" t="s">
        <v>999</v>
      </c>
      <c r="B280" s="59" t="s">
        <v>516</v>
      </c>
      <c r="C280" s="59" t="s">
        <v>1000</v>
      </c>
      <c r="D280" s="59" t="s">
        <v>490</v>
      </c>
      <c r="E280" s="60" t="s">
        <v>66</v>
      </c>
      <c r="F280" s="61">
        <v>140</v>
      </c>
    </row>
    <row r="281" spans="1:6" x14ac:dyDescent="0.3">
      <c r="A281" s="59" t="s">
        <v>1001</v>
      </c>
      <c r="B281" s="59" t="s">
        <v>516</v>
      </c>
      <c r="C281" s="59" t="s">
        <v>1002</v>
      </c>
      <c r="D281" s="59" t="s">
        <v>464</v>
      </c>
      <c r="E281" s="60" t="s">
        <v>66</v>
      </c>
      <c r="F281" s="61">
        <v>60</v>
      </c>
    </row>
    <row r="282" spans="1:6" x14ac:dyDescent="0.3">
      <c r="A282" s="59" t="s">
        <v>1003</v>
      </c>
      <c r="B282" s="59" t="s">
        <v>1004</v>
      </c>
      <c r="C282" s="59" t="s">
        <v>1005</v>
      </c>
      <c r="D282" s="59" t="s">
        <v>490</v>
      </c>
      <c r="E282" s="60" t="s">
        <v>66</v>
      </c>
      <c r="F282" s="61">
        <v>140</v>
      </c>
    </row>
    <row r="283" spans="1:6" x14ac:dyDescent="0.3">
      <c r="A283" s="59" t="s">
        <v>1006</v>
      </c>
      <c r="B283" s="59" t="s">
        <v>516</v>
      </c>
      <c r="C283" s="59" t="s">
        <v>1007</v>
      </c>
      <c r="D283" s="59" t="s">
        <v>490</v>
      </c>
      <c r="E283" s="60" t="s">
        <v>66</v>
      </c>
      <c r="F283" s="61">
        <v>140</v>
      </c>
    </row>
    <row r="284" spans="1:6" x14ac:dyDescent="0.3">
      <c r="A284" s="59" t="s">
        <v>1008</v>
      </c>
      <c r="B284" s="59" t="s">
        <v>516</v>
      </c>
      <c r="C284" s="59" t="s">
        <v>1009</v>
      </c>
      <c r="D284" s="59" t="s">
        <v>464</v>
      </c>
      <c r="E284" s="60" t="s">
        <v>66</v>
      </c>
      <c r="F284" s="61">
        <v>60</v>
      </c>
    </row>
    <row r="285" spans="1:6" x14ac:dyDescent="0.3">
      <c r="A285" s="59" t="s">
        <v>1010</v>
      </c>
      <c r="B285" s="59" t="s">
        <v>516</v>
      </c>
      <c r="C285" s="59" t="s">
        <v>1011</v>
      </c>
      <c r="D285" s="59" t="s">
        <v>490</v>
      </c>
      <c r="E285" s="60" t="s">
        <v>66</v>
      </c>
      <c r="F285" s="61">
        <v>140</v>
      </c>
    </row>
    <row r="286" spans="1:6" x14ac:dyDescent="0.3">
      <c r="A286" s="62" t="s">
        <v>1012</v>
      </c>
      <c r="B286" s="62" t="s">
        <v>516</v>
      </c>
      <c r="C286" s="62" t="s">
        <v>1013</v>
      </c>
      <c r="D286" s="62" t="s">
        <v>464</v>
      </c>
      <c r="E286" s="60" t="s">
        <v>66</v>
      </c>
      <c r="F286" s="61">
        <v>60</v>
      </c>
    </row>
    <row r="287" spans="1:6" x14ac:dyDescent="0.3">
      <c r="A287" s="59" t="s">
        <v>1014</v>
      </c>
      <c r="B287" s="59" t="s">
        <v>1004</v>
      </c>
      <c r="C287" s="59" t="s">
        <v>1015</v>
      </c>
      <c r="D287" s="59" t="s">
        <v>490</v>
      </c>
      <c r="E287" s="60" t="s">
        <v>66</v>
      </c>
      <c r="F287" s="61">
        <v>140</v>
      </c>
    </row>
    <row r="288" spans="1:6" x14ac:dyDescent="0.3">
      <c r="A288" s="59" t="s">
        <v>1016</v>
      </c>
      <c r="B288" s="59" t="s">
        <v>516</v>
      </c>
      <c r="C288" s="59" t="s">
        <v>1017</v>
      </c>
      <c r="D288" s="59" t="s">
        <v>490</v>
      </c>
      <c r="E288" s="60" t="s">
        <v>66</v>
      </c>
      <c r="F288" s="61">
        <v>140</v>
      </c>
    </row>
    <row r="289" spans="1:6" x14ac:dyDescent="0.3">
      <c r="A289" s="59" t="s">
        <v>1018</v>
      </c>
      <c r="B289" s="59" t="s">
        <v>1004</v>
      </c>
      <c r="C289" s="59" t="s">
        <v>1019</v>
      </c>
      <c r="D289" s="59" t="s">
        <v>464</v>
      </c>
      <c r="E289" s="60" t="s">
        <v>66</v>
      </c>
      <c r="F289" s="61">
        <v>60</v>
      </c>
    </row>
    <row r="290" spans="1:6" x14ac:dyDescent="0.3">
      <c r="A290" s="59" t="s">
        <v>1020</v>
      </c>
      <c r="B290" s="59" t="s">
        <v>1004</v>
      </c>
      <c r="C290" s="59" t="s">
        <v>1021</v>
      </c>
      <c r="D290" s="59" t="s">
        <v>464</v>
      </c>
      <c r="E290" s="60" t="s">
        <v>66</v>
      </c>
      <c r="F290" s="61">
        <v>60</v>
      </c>
    </row>
    <row r="291" spans="1:6" x14ac:dyDescent="0.3">
      <c r="A291" s="59" t="s">
        <v>1022</v>
      </c>
      <c r="B291" s="59" t="s">
        <v>1004</v>
      </c>
      <c r="C291" s="59" t="s">
        <v>158</v>
      </c>
      <c r="D291" s="59" t="s">
        <v>464</v>
      </c>
      <c r="E291" s="60" t="s">
        <v>66</v>
      </c>
      <c r="F291" s="61">
        <v>60</v>
      </c>
    </row>
    <row r="292" spans="1:6" x14ac:dyDescent="0.3">
      <c r="A292" s="59" t="s">
        <v>1023</v>
      </c>
      <c r="B292" s="59" t="s">
        <v>1004</v>
      </c>
      <c r="C292" s="59" t="s">
        <v>1024</v>
      </c>
      <c r="D292" s="59" t="s">
        <v>490</v>
      </c>
      <c r="E292" s="60" t="s">
        <v>66</v>
      </c>
      <c r="F292" s="61">
        <v>140</v>
      </c>
    </row>
    <row r="293" spans="1:6" x14ac:dyDescent="0.3">
      <c r="A293" s="59" t="s">
        <v>1025</v>
      </c>
      <c r="B293" s="59" t="s">
        <v>1004</v>
      </c>
      <c r="C293" s="59" t="s">
        <v>1026</v>
      </c>
      <c r="D293" s="59" t="s">
        <v>490</v>
      </c>
      <c r="E293" s="60" t="s">
        <v>66</v>
      </c>
      <c r="F293" s="61">
        <v>140</v>
      </c>
    </row>
    <row r="294" spans="1:6" x14ac:dyDescent="0.3">
      <c r="A294" s="62" t="s">
        <v>1027</v>
      </c>
      <c r="B294" s="62" t="s">
        <v>1004</v>
      </c>
      <c r="C294" s="62" t="s">
        <v>1028</v>
      </c>
      <c r="D294" s="62" t="s">
        <v>490</v>
      </c>
      <c r="E294" s="60" t="s">
        <v>66</v>
      </c>
      <c r="F294" s="61">
        <v>140</v>
      </c>
    </row>
    <row r="295" spans="1:6" x14ac:dyDescent="0.3">
      <c r="A295" s="62" t="s">
        <v>1029</v>
      </c>
      <c r="B295" s="62" t="s">
        <v>1004</v>
      </c>
      <c r="C295" s="62" t="s">
        <v>1030</v>
      </c>
      <c r="D295" s="62" t="s">
        <v>490</v>
      </c>
      <c r="E295" s="60" t="s">
        <v>66</v>
      </c>
      <c r="F295" s="61">
        <v>140</v>
      </c>
    </row>
    <row r="296" spans="1:6" x14ac:dyDescent="0.3">
      <c r="A296" s="59" t="s">
        <v>173</v>
      </c>
      <c r="B296" s="59" t="s">
        <v>1004</v>
      </c>
      <c r="C296" s="59" t="s">
        <v>174</v>
      </c>
      <c r="D296" s="59" t="s">
        <v>490</v>
      </c>
      <c r="E296" s="60" t="s">
        <v>66</v>
      </c>
      <c r="F296" s="61">
        <v>140</v>
      </c>
    </row>
    <row r="297" spans="1:6" x14ac:dyDescent="0.3">
      <c r="A297" s="59" t="s">
        <v>1031</v>
      </c>
      <c r="B297" s="59" t="s">
        <v>1032</v>
      </c>
      <c r="C297" s="59" t="s">
        <v>1033</v>
      </c>
      <c r="D297" s="59" t="s">
        <v>490</v>
      </c>
      <c r="E297" s="60" t="s">
        <v>66</v>
      </c>
      <c r="F297" s="61">
        <v>140</v>
      </c>
    </row>
    <row r="298" spans="1:6" x14ac:dyDescent="0.3">
      <c r="A298" s="59" t="s">
        <v>1034</v>
      </c>
      <c r="B298" s="59" t="s">
        <v>1032</v>
      </c>
      <c r="C298" s="59" t="s">
        <v>1035</v>
      </c>
      <c r="D298" s="59" t="s">
        <v>548</v>
      </c>
      <c r="E298" s="60" t="s">
        <v>66</v>
      </c>
      <c r="F298" s="61">
        <v>70</v>
      </c>
    </row>
    <row r="299" spans="1:6" x14ac:dyDescent="0.3">
      <c r="A299" s="62" t="s">
        <v>1036</v>
      </c>
      <c r="B299" s="62" t="s">
        <v>1004</v>
      </c>
      <c r="C299" s="62" t="s">
        <v>1037</v>
      </c>
      <c r="D299" s="62" t="s">
        <v>490</v>
      </c>
      <c r="E299" s="60" t="s">
        <v>66</v>
      </c>
      <c r="F299" s="61">
        <v>140</v>
      </c>
    </row>
    <row r="300" spans="1:6" x14ac:dyDescent="0.3">
      <c r="A300" s="59" t="s">
        <v>1038</v>
      </c>
      <c r="B300" s="59" t="s">
        <v>1039</v>
      </c>
      <c r="C300" s="59" t="s">
        <v>274</v>
      </c>
      <c r="D300" s="59" t="s">
        <v>490</v>
      </c>
      <c r="E300" s="60" t="s">
        <v>66</v>
      </c>
      <c r="F300" s="61">
        <v>140</v>
      </c>
    </row>
    <row r="301" spans="1:6" x14ac:dyDescent="0.3">
      <c r="A301" s="59" t="s">
        <v>412</v>
      </c>
      <c r="B301" s="59" t="s">
        <v>1039</v>
      </c>
      <c r="C301" s="59" t="s">
        <v>413</v>
      </c>
      <c r="D301" s="59" t="s">
        <v>490</v>
      </c>
      <c r="E301" s="60" t="s">
        <v>66</v>
      </c>
      <c r="F301" s="61">
        <v>140</v>
      </c>
    </row>
    <row r="302" spans="1:6" x14ac:dyDescent="0.3">
      <c r="A302" s="62" t="s">
        <v>1040</v>
      </c>
      <c r="B302" s="62" t="s">
        <v>1004</v>
      </c>
      <c r="C302" s="62" t="s">
        <v>1041</v>
      </c>
      <c r="D302" s="62" t="s">
        <v>464</v>
      </c>
      <c r="E302" s="60" t="s">
        <v>66</v>
      </c>
      <c r="F302" s="61">
        <v>60</v>
      </c>
    </row>
    <row r="303" spans="1:6" x14ac:dyDescent="0.3">
      <c r="A303" s="59" t="s">
        <v>410</v>
      </c>
      <c r="B303" s="59" t="s">
        <v>1039</v>
      </c>
      <c r="C303" s="59" t="s">
        <v>411</v>
      </c>
      <c r="D303" s="59" t="s">
        <v>464</v>
      </c>
      <c r="E303" s="60" t="s">
        <v>66</v>
      </c>
      <c r="F303" s="61">
        <v>60</v>
      </c>
    </row>
    <row r="304" spans="1:6" x14ac:dyDescent="0.3">
      <c r="A304" s="59" t="s">
        <v>414</v>
      </c>
      <c r="B304" s="59" t="s">
        <v>1039</v>
      </c>
      <c r="C304" s="59" t="s">
        <v>415</v>
      </c>
      <c r="D304" s="59" t="s">
        <v>490</v>
      </c>
      <c r="E304" s="60" t="s">
        <v>66</v>
      </c>
      <c r="F304" s="61">
        <v>140</v>
      </c>
    </row>
    <row r="305" spans="1:6" x14ac:dyDescent="0.3">
      <c r="A305" s="59" t="s">
        <v>416</v>
      </c>
      <c r="B305" s="59" t="s">
        <v>1039</v>
      </c>
      <c r="C305" s="59" t="s">
        <v>417</v>
      </c>
      <c r="D305" s="59" t="s">
        <v>464</v>
      </c>
      <c r="E305" s="60" t="s">
        <v>66</v>
      </c>
      <c r="F305" s="61">
        <v>60</v>
      </c>
    </row>
    <row r="306" spans="1:6" x14ac:dyDescent="0.3">
      <c r="A306" s="59" t="s">
        <v>1042</v>
      </c>
      <c r="B306" s="59" t="s">
        <v>868</v>
      </c>
      <c r="C306" s="59" t="s">
        <v>1043</v>
      </c>
      <c r="D306" s="59" t="s">
        <v>464</v>
      </c>
      <c r="E306" s="60" t="s">
        <v>66</v>
      </c>
      <c r="F306" s="61">
        <v>60</v>
      </c>
    </row>
    <row r="307" spans="1:6" x14ac:dyDescent="0.3">
      <c r="A307" s="59" t="s">
        <v>1044</v>
      </c>
      <c r="B307" s="59" t="s">
        <v>1045</v>
      </c>
      <c r="C307" s="59" t="s">
        <v>102</v>
      </c>
      <c r="D307" s="59" t="s">
        <v>490</v>
      </c>
      <c r="E307" s="60" t="s">
        <v>66</v>
      </c>
      <c r="F307" s="61">
        <v>140</v>
      </c>
    </row>
    <row r="308" spans="1:6" x14ac:dyDescent="0.3">
      <c r="A308" s="59" t="s">
        <v>342</v>
      </c>
      <c r="B308" s="59" t="s">
        <v>1045</v>
      </c>
      <c r="C308" s="59" t="s">
        <v>105</v>
      </c>
      <c r="D308" s="59" t="s">
        <v>490</v>
      </c>
      <c r="E308" s="60" t="s">
        <v>66</v>
      </c>
      <c r="F308" s="61">
        <v>140</v>
      </c>
    </row>
    <row r="309" spans="1:6" x14ac:dyDescent="0.3">
      <c r="A309" s="59" t="s">
        <v>1046</v>
      </c>
      <c r="B309" s="59" t="s">
        <v>1039</v>
      </c>
      <c r="C309" s="59" t="s">
        <v>1047</v>
      </c>
      <c r="D309" s="59" t="s">
        <v>464</v>
      </c>
      <c r="E309" s="60" t="s">
        <v>66</v>
      </c>
      <c r="F309" s="61">
        <v>60</v>
      </c>
    </row>
    <row r="310" spans="1:6" x14ac:dyDescent="0.3">
      <c r="A310" s="59" t="s">
        <v>1048</v>
      </c>
      <c r="B310" s="59" t="s">
        <v>1039</v>
      </c>
      <c r="C310" s="59" t="s">
        <v>1049</v>
      </c>
      <c r="D310" s="59" t="s">
        <v>464</v>
      </c>
      <c r="E310" s="60" t="s">
        <v>66</v>
      </c>
      <c r="F310" s="61">
        <v>60</v>
      </c>
    </row>
    <row r="311" spans="1:6" x14ac:dyDescent="0.3">
      <c r="A311" s="59" t="s">
        <v>1050</v>
      </c>
      <c r="B311" s="59" t="s">
        <v>1039</v>
      </c>
      <c r="C311" s="59" t="s">
        <v>422</v>
      </c>
      <c r="D311" s="59" t="s">
        <v>464</v>
      </c>
      <c r="E311" s="60" t="s">
        <v>66</v>
      </c>
      <c r="F311" s="61">
        <v>60</v>
      </c>
    </row>
    <row r="312" spans="1:6" x14ac:dyDescent="0.3">
      <c r="A312" s="59" t="s">
        <v>1051</v>
      </c>
      <c r="B312" s="59" t="s">
        <v>1039</v>
      </c>
      <c r="C312" s="59" t="s">
        <v>1052</v>
      </c>
      <c r="D312" s="59" t="s">
        <v>464</v>
      </c>
      <c r="E312" s="60" t="s">
        <v>66</v>
      </c>
      <c r="F312" s="61">
        <v>60</v>
      </c>
    </row>
    <row r="313" spans="1:6" x14ac:dyDescent="0.3">
      <c r="A313" s="62" t="s">
        <v>1053</v>
      </c>
      <c r="B313" s="62" t="s">
        <v>1039</v>
      </c>
      <c r="C313" s="62" t="s">
        <v>1054</v>
      </c>
      <c r="D313" s="62" t="s">
        <v>464</v>
      </c>
      <c r="E313" s="60" t="s">
        <v>66</v>
      </c>
      <c r="F313" s="61">
        <v>60</v>
      </c>
    </row>
    <row r="314" spans="1:6" x14ac:dyDescent="0.3">
      <c r="A314" s="59" t="s">
        <v>1055</v>
      </c>
      <c r="B314" s="59" t="s">
        <v>516</v>
      </c>
      <c r="C314" s="59" t="s">
        <v>1056</v>
      </c>
      <c r="D314" s="59" t="s">
        <v>464</v>
      </c>
      <c r="E314" s="60" t="s">
        <v>66</v>
      </c>
      <c r="F314" s="61">
        <v>60</v>
      </c>
    </row>
    <row r="315" spans="1:6" x14ac:dyDescent="0.3">
      <c r="A315" s="59" t="s">
        <v>1057</v>
      </c>
      <c r="B315" s="59" t="s">
        <v>1004</v>
      </c>
      <c r="C315" s="59" t="s">
        <v>1058</v>
      </c>
      <c r="D315" s="59" t="s">
        <v>464</v>
      </c>
      <c r="E315" s="60" t="s">
        <v>66</v>
      </c>
      <c r="F315" s="61">
        <v>60</v>
      </c>
    </row>
    <row r="316" spans="1:6" x14ac:dyDescent="0.3">
      <c r="A316" s="59" t="s">
        <v>169</v>
      </c>
      <c r="B316" s="59" t="s">
        <v>1004</v>
      </c>
      <c r="C316" s="59" t="s">
        <v>170</v>
      </c>
      <c r="D316" s="59" t="s">
        <v>490</v>
      </c>
      <c r="E316" s="60" t="s">
        <v>66</v>
      </c>
      <c r="F316" s="61">
        <v>140</v>
      </c>
    </row>
    <row r="317" spans="1:6" x14ac:dyDescent="0.3">
      <c r="A317" s="59" t="s">
        <v>1059</v>
      </c>
      <c r="B317" s="59" t="s">
        <v>920</v>
      </c>
      <c r="C317" s="59" t="s">
        <v>1060</v>
      </c>
      <c r="D317" s="59" t="s">
        <v>490</v>
      </c>
      <c r="E317" s="60" t="s">
        <v>66</v>
      </c>
      <c r="F317" s="61">
        <v>140</v>
      </c>
    </row>
    <row r="318" spans="1:6" x14ac:dyDescent="0.3">
      <c r="A318" s="59" t="s">
        <v>1061</v>
      </c>
      <c r="B318" s="59" t="s">
        <v>920</v>
      </c>
      <c r="C318" s="59" t="s">
        <v>1062</v>
      </c>
      <c r="D318" s="59" t="s">
        <v>464</v>
      </c>
      <c r="E318" s="60" t="s">
        <v>66</v>
      </c>
      <c r="F318" s="61">
        <v>60</v>
      </c>
    </row>
    <row r="319" spans="1:6" x14ac:dyDescent="0.3">
      <c r="A319" s="59" t="s">
        <v>1063</v>
      </c>
      <c r="B319" s="59" t="s">
        <v>920</v>
      </c>
      <c r="C319" s="59" t="s">
        <v>1064</v>
      </c>
      <c r="D319" s="59" t="s">
        <v>464</v>
      </c>
      <c r="E319" s="60" t="s">
        <v>66</v>
      </c>
      <c r="F319" s="61">
        <v>60</v>
      </c>
    </row>
    <row r="320" spans="1:6" x14ac:dyDescent="0.3">
      <c r="A320" s="59" t="s">
        <v>1065</v>
      </c>
      <c r="B320" s="59" t="s">
        <v>1045</v>
      </c>
      <c r="C320" s="59" t="s">
        <v>90</v>
      </c>
      <c r="D320" s="59" t="s">
        <v>464</v>
      </c>
      <c r="E320" s="60" t="s">
        <v>66</v>
      </c>
      <c r="F320" s="61">
        <v>60</v>
      </c>
    </row>
    <row r="321" spans="1:6" x14ac:dyDescent="0.3">
      <c r="A321" s="59" t="s">
        <v>1066</v>
      </c>
      <c r="B321" s="59" t="s">
        <v>1045</v>
      </c>
      <c r="C321" s="59" t="s">
        <v>108</v>
      </c>
      <c r="D321" s="59" t="s">
        <v>490</v>
      </c>
      <c r="E321" s="60" t="s">
        <v>66</v>
      </c>
      <c r="F321" s="61">
        <v>140</v>
      </c>
    </row>
    <row r="322" spans="1:6" x14ac:dyDescent="0.3">
      <c r="A322" s="59" t="s">
        <v>1067</v>
      </c>
      <c r="B322" s="59" t="s">
        <v>1045</v>
      </c>
      <c r="C322" s="59" t="s">
        <v>96</v>
      </c>
      <c r="D322" s="59" t="s">
        <v>490</v>
      </c>
      <c r="E322" s="60" t="s">
        <v>66</v>
      </c>
      <c r="F322" s="61">
        <v>140</v>
      </c>
    </row>
    <row r="323" spans="1:6" x14ac:dyDescent="0.3">
      <c r="A323" s="59" t="s">
        <v>1068</v>
      </c>
      <c r="B323" s="59" t="s">
        <v>1045</v>
      </c>
      <c r="C323" s="59" t="s">
        <v>99</v>
      </c>
      <c r="D323" s="59" t="s">
        <v>490</v>
      </c>
      <c r="E323" s="60" t="s">
        <v>66</v>
      </c>
      <c r="F323" s="61">
        <v>140</v>
      </c>
    </row>
    <row r="324" spans="1:6" x14ac:dyDescent="0.3">
      <c r="A324" s="62" t="s">
        <v>1069</v>
      </c>
      <c r="B324" s="62" t="s">
        <v>501</v>
      </c>
      <c r="C324" s="62" t="s">
        <v>1070</v>
      </c>
      <c r="D324" s="62" t="s">
        <v>490</v>
      </c>
      <c r="E324" s="60" t="s">
        <v>66</v>
      </c>
      <c r="F324" s="61">
        <v>140</v>
      </c>
    </row>
    <row r="325" spans="1:6" x14ac:dyDescent="0.3">
      <c r="A325" s="62" t="s">
        <v>1071</v>
      </c>
      <c r="B325" s="62" t="s">
        <v>501</v>
      </c>
      <c r="C325" s="62" t="s">
        <v>1072</v>
      </c>
      <c r="D325" s="62" t="s">
        <v>464</v>
      </c>
      <c r="E325" s="60" t="s">
        <v>66</v>
      </c>
      <c r="F325" s="61">
        <v>60</v>
      </c>
    </row>
    <row r="326" spans="1:6" x14ac:dyDescent="0.3">
      <c r="A326" s="59" t="s">
        <v>1073</v>
      </c>
      <c r="B326" s="59" t="s">
        <v>109</v>
      </c>
      <c r="C326" s="59" t="s">
        <v>388</v>
      </c>
      <c r="D326" s="59" t="s">
        <v>464</v>
      </c>
      <c r="E326" s="60" t="s">
        <v>66</v>
      </c>
      <c r="F326" s="61">
        <v>60</v>
      </c>
    </row>
    <row r="327" spans="1:6" x14ac:dyDescent="0.3">
      <c r="A327" s="59" t="s">
        <v>393</v>
      </c>
      <c r="B327" s="59" t="s">
        <v>109</v>
      </c>
      <c r="C327" s="59" t="s">
        <v>394</v>
      </c>
      <c r="D327" s="59" t="s">
        <v>464</v>
      </c>
      <c r="E327" s="60" t="s">
        <v>66</v>
      </c>
      <c r="F327" s="61">
        <v>60</v>
      </c>
    </row>
    <row r="328" spans="1:6" x14ac:dyDescent="0.3">
      <c r="A328" s="59" t="s">
        <v>1074</v>
      </c>
      <c r="B328" s="59" t="s">
        <v>937</v>
      </c>
      <c r="C328" s="59" t="s">
        <v>1075</v>
      </c>
      <c r="D328" s="59" t="s">
        <v>464</v>
      </c>
      <c r="E328" s="60" t="s">
        <v>66</v>
      </c>
      <c r="F328" s="61">
        <v>60</v>
      </c>
    </row>
    <row r="329" spans="1:6" x14ac:dyDescent="0.3">
      <c r="A329" s="59" t="s">
        <v>1076</v>
      </c>
      <c r="B329" s="59" t="s">
        <v>501</v>
      </c>
      <c r="C329" s="59" t="s">
        <v>1077</v>
      </c>
      <c r="D329" s="59" t="s">
        <v>490</v>
      </c>
      <c r="E329" s="60" t="s">
        <v>66</v>
      </c>
      <c r="F329" s="61">
        <v>140</v>
      </c>
    </row>
    <row r="330" spans="1:6" x14ac:dyDescent="0.3">
      <c r="A330" s="59" t="s">
        <v>1078</v>
      </c>
      <c r="B330" s="59" t="s">
        <v>577</v>
      </c>
      <c r="C330" s="59" t="s">
        <v>1079</v>
      </c>
      <c r="D330" s="59" t="s">
        <v>464</v>
      </c>
      <c r="E330" s="60" t="s">
        <v>66</v>
      </c>
      <c r="F330" s="61">
        <v>60</v>
      </c>
    </row>
    <row r="331" spans="1:6" x14ac:dyDescent="0.3">
      <c r="A331" s="59" t="s">
        <v>1080</v>
      </c>
      <c r="B331" s="59" t="s">
        <v>937</v>
      </c>
      <c r="C331" s="59" t="s">
        <v>1081</v>
      </c>
      <c r="D331" s="59" t="s">
        <v>464</v>
      </c>
      <c r="E331" s="60" t="s">
        <v>66</v>
      </c>
      <c r="F331" s="61">
        <v>60</v>
      </c>
    </row>
    <row r="332" spans="1:6" x14ac:dyDescent="0.3">
      <c r="A332" s="59" t="s">
        <v>210</v>
      </c>
      <c r="B332" s="59" t="s">
        <v>87</v>
      </c>
      <c r="C332" s="59" t="s">
        <v>211</v>
      </c>
      <c r="D332" s="59" t="s">
        <v>490</v>
      </c>
      <c r="E332" s="60" t="s">
        <v>66</v>
      </c>
      <c r="F332" s="61">
        <v>140</v>
      </c>
    </row>
    <row r="333" spans="1:6" x14ac:dyDescent="0.3">
      <c r="A333" s="59" t="s">
        <v>1082</v>
      </c>
      <c r="B333" s="59" t="s">
        <v>937</v>
      </c>
      <c r="C333" s="59" t="s">
        <v>1083</v>
      </c>
      <c r="D333" s="59" t="s">
        <v>464</v>
      </c>
      <c r="E333" s="60" t="s">
        <v>66</v>
      </c>
      <c r="F333" s="61">
        <v>60</v>
      </c>
    </row>
    <row r="334" spans="1:6" x14ac:dyDescent="0.3">
      <c r="A334" s="59" t="s">
        <v>1084</v>
      </c>
      <c r="B334" s="59" t="s">
        <v>920</v>
      </c>
      <c r="C334" s="59" t="s">
        <v>1085</v>
      </c>
      <c r="D334" s="59" t="s">
        <v>464</v>
      </c>
      <c r="E334" s="60" t="s">
        <v>66</v>
      </c>
      <c r="F334" s="61">
        <v>60</v>
      </c>
    </row>
    <row r="335" spans="1:6" x14ac:dyDescent="0.3">
      <c r="A335" s="59" t="s">
        <v>1086</v>
      </c>
      <c r="B335" s="59" t="s">
        <v>940</v>
      </c>
      <c r="C335" s="59" t="s">
        <v>1087</v>
      </c>
      <c r="D335" s="59" t="s">
        <v>464</v>
      </c>
      <c r="E335" s="60" t="s">
        <v>66</v>
      </c>
      <c r="F335" s="61">
        <v>60</v>
      </c>
    </row>
    <row r="336" spans="1:6" x14ac:dyDescent="0.3">
      <c r="A336" s="59" t="s">
        <v>440</v>
      </c>
      <c r="B336" s="59" t="s">
        <v>865</v>
      </c>
      <c r="C336" s="59" t="s">
        <v>441</v>
      </c>
      <c r="D336" s="59" t="s">
        <v>464</v>
      </c>
      <c r="E336" s="60" t="s">
        <v>66</v>
      </c>
      <c r="F336" s="61">
        <v>60</v>
      </c>
    </row>
    <row r="337" spans="1:6" x14ac:dyDescent="0.3">
      <c r="A337" s="59" t="s">
        <v>1088</v>
      </c>
      <c r="B337" s="59" t="s">
        <v>937</v>
      </c>
      <c r="C337" s="59" t="s">
        <v>1089</v>
      </c>
      <c r="D337" s="59" t="s">
        <v>464</v>
      </c>
      <c r="E337" s="60" t="s">
        <v>66</v>
      </c>
      <c r="F337" s="61">
        <v>60</v>
      </c>
    </row>
    <row r="338" spans="1:6" x14ac:dyDescent="0.3">
      <c r="A338" s="59" t="s">
        <v>363</v>
      </c>
      <c r="B338" s="59" t="s">
        <v>937</v>
      </c>
      <c r="C338" s="59" t="s">
        <v>364</v>
      </c>
      <c r="D338" s="59" t="s">
        <v>464</v>
      </c>
      <c r="E338" s="60" t="s">
        <v>66</v>
      </c>
      <c r="F338" s="61">
        <v>60</v>
      </c>
    </row>
    <row r="339" spans="1:6" x14ac:dyDescent="0.3">
      <c r="A339" s="59" t="s">
        <v>399</v>
      </c>
      <c r="B339" s="59" t="s">
        <v>109</v>
      </c>
      <c r="C339" s="59" t="s">
        <v>400</v>
      </c>
      <c r="D339" s="59" t="s">
        <v>464</v>
      </c>
      <c r="E339" s="60" t="s">
        <v>66</v>
      </c>
      <c r="F339" s="61">
        <v>60</v>
      </c>
    </row>
    <row r="340" spans="1:6" x14ac:dyDescent="0.3">
      <c r="A340" s="59" t="s">
        <v>1090</v>
      </c>
      <c r="B340" s="59" t="s">
        <v>937</v>
      </c>
      <c r="C340" s="59" t="s">
        <v>1091</v>
      </c>
      <c r="D340" s="59" t="s">
        <v>464</v>
      </c>
      <c r="E340" s="60" t="s">
        <v>66</v>
      </c>
      <c r="F340" s="61">
        <v>60</v>
      </c>
    </row>
    <row r="341" spans="1:6" x14ac:dyDescent="0.3">
      <c r="A341" s="59" t="s">
        <v>1092</v>
      </c>
      <c r="B341" s="59" t="s">
        <v>937</v>
      </c>
      <c r="C341" s="59" t="s">
        <v>1093</v>
      </c>
      <c r="D341" s="59" t="s">
        <v>464</v>
      </c>
      <c r="E341" s="60" t="s">
        <v>66</v>
      </c>
      <c r="F341" s="61">
        <v>60</v>
      </c>
    </row>
    <row r="342" spans="1:6" x14ac:dyDescent="0.3">
      <c r="A342" s="59" t="s">
        <v>395</v>
      </c>
      <c r="B342" s="59" t="s">
        <v>109</v>
      </c>
      <c r="C342" s="59" t="s">
        <v>396</v>
      </c>
      <c r="D342" s="59" t="s">
        <v>464</v>
      </c>
      <c r="E342" s="60" t="s">
        <v>66</v>
      </c>
      <c r="F342" s="61">
        <v>60</v>
      </c>
    </row>
    <row r="343" spans="1:6" x14ac:dyDescent="0.3">
      <c r="A343" s="59" t="s">
        <v>219</v>
      </c>
      <c r="B343" s="59" t="s">
        <v>87</v>
      </c>
      <c r="C343" s="59" t="s">
        <v>220</v>
      </c>
      <c r="D343" s="59" t="s">
        <v>464</v>
      </c>
      <c r="E343" s="60" t="s">
        <v>66</v>
      </c>
      <c r="F343" s="61">
        <v>60</v>
      </c>
    </row>
    <row r="344" spans="1:6" x14ac:dyDescent="0.3">
      <c r="A344" s="59" t="s">
        <v>1094</v>
      </c>
      <c r="B344" s="59" t="s">
        <v>937</v>
      </c>
      <c r="C344" s="59" t="s">
        <v>1095</v>
      </c>
      <c r="D344" s="59" t="s">
        <v>464</v>
      </c>
      <c r="E344" s="60" t="s">
        <v>66</v>
      </c>
      <c r="F344" s="61">
        <v>60</v>
      </c>
    </row>
    <row r="345" spans="1:6" x14ac:dyDescent="0.3">
      <c r="A345" s="59" t="s">
        <v>198</v>
      </c>
      <c r="B345" s="59" t="s">
        <v>87</v>
      </c>
      <c r="C345" s="59" t="s">
        <v>199</v>
      </c>
      <c r="D345" s="59" t="s">
        <v>464</v>
      </c>
      <c r="E345" s="60" t="s">
        <v>66</v>
      </c>
      <c r="F345" s="61">
        <v>60</v>
      </c>
    </row>
    <row r="346" spans="1:6" x14ac:dyDescent="0.3">
      <c r="A346" s="59" t="s">
        <v>389</v>
      </c>
      <c r="B346" s="59" t="s">
        <v>109</v>
      </c>
      <c r="C346" s="59" t="s">
        <v>390</v>
      </c>
      <c r="D346" s="59" t="s">
        <v>464</v>
      </c>
      <c r="E346" s="60" t="s">
        <v>66</v>
      </c>
      <c r="F346" s="61">
        <v>60</v>
      </c>
    </row>
    <row r="347" spans="1:6" x14ac:dyDescent="0.3">
      <c r="A347" s="59" t="s">
        <v>1096</v>
      </c>
      <c r="B347" s="59" t="s">
        <v>481</v>
      </c>
      <c r="C347" s="59" t="s">
        <v>1097</v>
      </c>
      <c r="D347" s="59" t="s">
        <v>464</v>
      </c>
      <c r="E347" s="60" t="s">
        <v>66</v>
      </c>
      <c r="F347" s="61">
        <v>60</v>
      </c>
    </row>
    <row r="348" spans="1:6" x14ac:dyDescent="0.3">
      <c r="A348" s="62" t="s">
        <v>1098</v>
      </c>
      <c r="B348" s="62" t="s">
        <v>937</v>
      </c>
      <c r="C348" s="62" t="s">
        <v>1099</v>
      </c>
      <c r="D348" s="62" t="s">
        <v>464</v>
      </c>
      <c r="E348" s="60" t="s">
        <v>66</v>
      </c>
      <c r="F348" s="61">
        <v>60</v>
      </c>
    </row>
    <row r="349" spans="1:6" x14ac:dyDescent="0.3">
      <c r="A349" s="62" t="s">
        <v>1100</v>
      </c>
      <c r="B349" s="62" t="s">
        <v>937</v>
      </c>
      <c r="C349" s="62" t="s">
        <v>1101</v>
      </c>
      <c r="D349" s="62" t="s">
        <v>464</v>
      </c>
      <c r="E349" s="60" t="s">
        <v>66</v>
      </c>
      <c r="F349" s="61">
        <v>60</v>
      </c>
    </row>
    <row r="350" spans="1:6" x14ac:dyDescent="0.3">
      <c r="A350" s="62" t="s">
        <v>454</v>
      </c>
      <c r="B350" s="62" t="s">
        <v>865</v>
      </c>
      <c r="C350" s="62" t="s">
        <v>455</v>
      </c>
      <c r="D350" s="62" t="s">
        <v>464</v>
      </c>
      <c r="E350" s="60" t="s">
        <v>66</v>
      </c>
      <c r="F350" s="61">
        <v>60</v>
      </c>
    </row>
    <row r="351" spans="1:6" x14ac:dyDescent="0.3">
      <c r="A351" s="62" t="s">
        <v>1102</v>
      </c>
      <c r="B351" s="62" t="s">
        <v>937</v>
      </c>
      <c r="C351" s="62" t="s">
        <v>1103</v>
      </c>
      <c r="D351" s="62" t="s">
        <v>464</v>
      </c>
      <c r="E351" s="60" t="s">
        <v>66</v>
      </c>
      <c r="F351" s="61">
        <v>60</v>
      </c>
    </row>
    <row r="352" spans="1:6" x14ac:dyDescent="0.3">
      <c r="A352" s="62" t="s">
        <v>456</v>
      </c>
      <c r="B352" s="62" t="s">
        <v>865</v>
      </c>
      <c r="C352" s="62" t="s">
        <v>457</v>
      </c>
      <c r="D352" s="62" t="s">
        <v>464</v>
      </c>
      <c r="E352" s="60" t="s">
        <v>66</v>
      </c>
      <c r="F352" s="61">
        <v>60</v>
      </c>
    </row>
    <row r="353" spans="1:6" x14ac:dyDescent="0.3">
      <c r="A353" s="62" t="s">
        <v>1104</v>
      </c>
      <c r="B353" s="62" t="s">
        <v>937</v>
      </c>
      <c r="C353" s="62" t="s">
        <v>1105</v>
      </c>
      <c r="D353" s="62" t="s">
        <v>464</v>
      </c>
      <c r="E353" s="60" t="s">
        <v>66</v>
      </c>
      <c r="F353" s="61">
        <v>60</v>
      </c>
    </row>
    <row r="354" spans="1:6" x14ac:dyDescent="0.3">
      <c r="A354" s="59" t="s">
        <v>1106</v>
      </c>
      <c r="B354" s="59" t="s">
        <v>920</v>
      </c>
      <c r="C354" s="59" t="s">
        <v>1107</v>
      </c>
      <c r="D354" s="59" t="s">
        <v>464</v>
      </c>
      <c r="E354" s="60" t="s">
        <v>66</v>
      </c>
      <c r="F354" s="61">
        <v>60</v>
      </c>
    </row>
    <row r="355" spans="1:6" x14ac:dyDescent="0.3">
      <c r="A355" s="59" t="s">
        <v>1108</v>
      </c>
      <c r="B355" s="59" t="s">
        <v>1045</v>
      </c>
      <c r="C355" s="59" t="s">
        <v>93</v>
      </c>
      <c r="D355" s="59" t="s">
        <v>487</v>
      </c>
      <c r="E355" s="60" t="s">
        <v>66</v>
      </c>
      <c r="F355" s="61">
        <v>240</v>
      </c>
    </row>
    <row r="356" spans="1:6" x14ac:dyDescent="0.3">
      <c r="A356" s="62" t="s">
        <v>1109</v>
      </c>
      <c r="B356" s="62" t="s">
        <v>501</v>
      </c>
      <c r="C356" s="62" t="s">
        <v>1110</v>
      </c>
      <c r="D356" s="62" t="s">
        <v>490</v>
      </c>
      <c r="E356" s="60" t="s">
        <v>66</v>
      </c>
      <c r="F356" s="61">
        <v>140</v>
      </c>
    </row>
    <row r="357" spans="1:6" x14ac:dyDescent="0.3">
      <c r="A357" s="59" t="s">
        <v>1111</v>
      </c>
      <c r="B357" s="59" t="s">
        <v>1039</v>
      </c>
      <c r="C357" s="59" t="s">
        <v>405</v>
      </c>
      <c r="D357" s="59" t="s">
        <v>464</v>
      </c>
      <c r="E357" s="60" t="s">
        <v>66</v>
      </c>
      <c r="F357" s="61">
        <v>60</v>
      </c>
    </row>
    <row r="358" spans="1:6" x14ac:dyDescent="0.3">
      <c r="A358" s="59" t="s">
        <v>1112</v>
      </c>
      <c r="B358" s="59" t="s">
        <v>109</v>
      </c>
      <c r="C358" s="59" t="s">
        <v>1113</v>
      </c>
      <c r="D358" s="59" t="s">
        <v>464</v>
      </c>
      <c r="E358" s="60" t="s">
        <v>66</v>
      </c>
      <c r="F358" s="61">
        <v>60</v>
      </c>
    </row>
    <row r="359" spans="1:6" x14ac:dyDescent="0.3">
      <c r="A359" s="59" t="s">
        <v>1114</v>
      </c>
      <c r="B359" s="59" t="s">
        <v>577</v>
      </c>
      <c r="C359" s="59" t="s">
        <v>1115</v>
      </c>
      <c r="D359" s="59" t="s">
        <v>464</v>
      </c>
      <c r="E359" s="60" t="s">
        <v>66</v>
      </c>
      <c r="F359" s="61">
        <v>60</v>
      </c>
    </row>
    <row r="360" spans="1:6" x14ac:dyDescent="0.3">
      <c r="A360" s="59" t="s">
        <v>1116</v>
      </c>
      <c r="B360" s="59" t="s">
        <v>937</v>
      </c>
      <c r="C360" s="59" t="s">
        <v>1117</v>
      </c>
      <c r="D360" s="59" t="s">
        <v>464</v>
      </c>
      <c r="E360" s="60" t="s">
        <v>66</v>
      </c>
      <c r="F360" s="61">
        <v>60</v>
      </c>
    </row>
    <row r="361" spans="1:6" x14ac:dyDescent="0.3">
      <c r="A361" s="59" t="s">
        <v>1118</v>
      </c>
      <c r="B361" s="59" t="s">
        <v>516</v>
      </c>
      <c r="C361" s="59" t="s">
        <v>1119</v>
      </c>
      <c r="D361" s="59" t="s">
        <v>490</v>
      </c>
      <c r="E361" s="60" t="s">
        <v>66</v>
      </c>
      <c r="F361" s="61">
        <v>140</v>
      </c>
    </row>
    <row r="362" spans="1:6" x14ac:dyDescent="0.3">
      <c r="A362" s="59" t="s">
        <v>1120</v>
      </c>
      <c r="B362" s="59" t="s">
        <v>1004</v>
      </c>
      <c r="C362" s="59" t="s">
        <v>1121</v>
      </c>
      <c r="D362" s="59" t="s">
        <v>464</v>
      </c>
      <c r="E362" s="60" t="s">
        <v>66</v>
      </c>
      <c r="F362" s="61">
        <v>60</v>
      </c>
    </row>
    <row r="363" spans="1:6" x14ac:dyDescent="0.3">
      <c r="A363" s="59" t="s">
        <v>1122</v>
      </c>
      <c r="B363" s="59" t="s">
        <v>937</v>
      </c>
      <c r="C363" s="59" t="s">
        <v>1123</v>
      </c>
      <c r="D363" s="59" t="s">
        <v>464</v>
      </c>
      <c r="E363" s="60" t="s">
        <v>66</v>
      </c>
      <c r="F363" s="61">
        <v>60</v>
      </c>
    </row>
    <row r="364" spans="1:6" x14ac:dyDescent="0.3">
      <c r="A364" s="59" t="s">
        <v>1124</v>
      </c>
      <c r="B364" s="59" t="s">
        <v>937</v>
      </c>
      <c r="C364" s="59" t="s">
        <v>1125</v>
      </c>
      <c r="D364" s="59" t="s">
        <v>464</v>
      </c>
      <c r="E364" s="60" t="s">
        <v>66</v>
      </c>
      <c r="F364" s="61">
        <v>60</v>
      </c>
    </row>
    <row r="365" spans="1:6" x14ac:dyDescent="0.3">
      <c r="A365" s="59" t="s">
        <v>1126</v>
      </c>
      <c r="B365" s="59" t="s">
        <v>495</v>
      </c>
      <c r="C365" s="59" t="s">
        <v>1127</v>
      </c>
      <c r="D365" s="59" t="s">
        <v>490</v>
      </c>
      <c r="E365" s="60" t="s">
        <v>66</v>
      </c>
      <c r="F365" s="61">
        <v>140</v>
      </c>
    </row>
    <row r="366" spans="1:6" x14ac:dyDescent="0.3">
      <c r="A366" s="59" t="s">
        <v>338</v>
      </c>
      <c r="B366" s="59" t="s">
        <v>1128</v>
      </c>
      <c r="C366" s="59" t="s">
        <v>339</v>
      </c>
      <c r="D366" s="59" t="s">
        <v>490</v>
      </c>
      <c r="E366" s="60" t="s">
        <v>66</v>
      </c>
      <c r="F366" s="61">
        <v>140</v>
      </c>
    </row>
    <row r="367" spans="1:6" x14ac:dyDescent="0.3">
      <c r="A367" s="59" t="s">
        <v>1129</v>
      </c>
      <c r="B367" s="59" t="s">
        <v>1128</v>
      </c>
      <c r="C367" s="59" t="s">
        <v>335</v>
      </c>
      <c r="D367" s="59" t="s">
        <v>490</v>
      </c>
      <c r="E367" s="60" t="s">
        <v>66</v>
      </c>
      <c r="F367" s="61">
        <v>140</v>
      </c>
    </row>
    <row r="368" spans="1:6" x14ac:dyDescent="0.3">
      <c r="A368" s="59" t="s">
        <v>326</v>
      </c>
      <c r="B368" s="59" t="s">
        <v>1128</v>
      </c>
      <c r="C368" s="59" t="s">
        <v>327</v>
      </c>
      <c r="D368" s="59" t="s">
        <v>490</v>
      </c>
      <c r="E368" s="60" t="s">
        <v>66</v>
      </c>
      <c r="F368" s="61">
        <v>140</v>
      </c>
    </row>
    <row r="369" spans="1:6" x14ac:dyDescent="0.3">
      <c r="A369" s="62" t="s">
        <v>1130</v>
      </c>
      <c r="B369" s="62" t="s">
        <v>1128</v>
      </c>
      <c r="C369" s="62" t="s">
        <v>341</v>
      </c>
      <c r="D369" s="62" t="s">
        <v>464</v>
      </c>
      <c r="E369" s="60" t="s">
        <v>66</v>
      </c>
      <c r="F369" s="61">
        <v>60</v>
      </c>
    </row>
    <row r="370" spans="1:6" x14ac:dyDescent="0.3">
      <c r="A370" s="59" t="s">
        <v>336</v>
      </c>
      <c r="B370" s="59" t="s">
        <v>1128</v>
      </c>
      <c r="C370" s="59" t="s">
        <v>337</v>
      </c>
      <c r="D370" s="59" t="s">
        <v>490</v>
      </c>
      <c r="E370" s="60" t="s">
        <v>66</v>
      </c>
      <c r="F370" s="61">
        <v>140</v>
      </c>
    </row>
    <row r="371" spans="1:6" x14ac:dyDescent="0.3">
      <c r="A371" s="59" t="s">
        <v>332</v>
      </c>
      <c r="B371" s="59" t="s">
        <v>1128</v>
      </c>
      <c r="C371" s="59" t="s">
        <v>333</v>
      </c>
      <c r="D371" s="59" t="s">
        <v>464</v>
      </c>
      <c r="E371" s="60" t="s">
        <v>66</v>
      </c>
      <c r="F371" s="61">
        <v>60</v>
      </c>
    </row>
    <row r="372" spans="1:6" x14ac:dyDescent="0.3">
      <c r="A372" s="59" t="s">
        <v>1131</v>
      </c>
      <c r="B372" s="59" t="s">
        <v>504</v>
      </c>
      <c r="C372" s="59" t="s">
        <v>1132</v>
      </c>
      <c r="D372" s="59" t="s">
        <v>490</v>
      </c>
      <c r="E372" s="60" t="s">
        <v>66</v>
      </c>
      <c r="F372" s="61">
        <v>140</v>
      </c>
    </row>
    <row r="373" spans="1:6" x14ac:dyDescent="0.3">
      <c r="A373" s="59" t="s">
        <v>1133</v>
      </c>
      <c r="B373" s="59" t="s">
        <v>504</v>
      </c>
      <c r="C373" s="59" t="s">
        <v>1134</v>
      </c>
      <c r="D373" s="59" t="s">
        <v>464</v>
      </c>
      <c r="E373" s="60" t="s">
        <v>66</v>
      </c>
      <c r="F373" s="61">
        <v>60</v>
      </c>
    </row>
    <row r="374" spans="1:6" x14ac:dyDescent="0.3">
      <c r="A374" s="59" t="s">
        <v>1135</v>
      </c>
      <c r="B374" s="59" t="s">
        <v>504</v>
      </c>
      <c r="C374" s="59" t="s">
        <v>1136</v>
      </c>
      <c r="D374" s="59" t="s">
        <v>490</v>
      </c>
      <c r="E374" s="60" t="s">
        <v>66</v>
      </c>
      <c r="F374" s="61">
        <v>140</v>
      </c>
    </row>
    <row r="375" spans="1:6" x14ac:dyDescent="0.3">
      <c r="A375" s="59" t="s">
        <v>1137</v>
      </c>
      <c r="B375" s="59" t="s">
        <v>504</v>
      </c>
      <c r="C375" s="59" t="s">
        <v>1138</v>
      </c>
      <c r="D375" s="59" t="s">
        <v>490</v>
      </c>
      <c r="E375" s="60" t="s">
        <v>66</v>
      </c>
      <c r="F375" s="61">
        <v>140</v>
      </c>
    </row>
    <row r="376" spans="1:6" x14ac:dyDescent="0.3">
      <c r="A376" s="59" t="s">
        <v>1139</v>
      </c>
      <c r="B376" s="59" t="s">
        <v>1140</v>
      </c>
      <c r="C376" s="59" t="s">
        <v>74</v>
      </c>
      <c r="D376" s="59" t="s">
        <v>464</v>
      </c>
      <c r="E376" s="60" t="s">
        <v>66</v>
      </c>
      <c r="F376" s="61">
        <v>60</v>
      </c>
    </row>
    <row r="377" spans="1:6" x14ac:dyDescent="0.3">
      <c r="A377" s="59" t="s">
        <v>76</v>
      </c>
      <c r="B377" s="59" t="s">
        <v>1140</v>
      </c>
      <c r="C377" s="59" t="s">
        <v>77</v>
      </c>
      <c r="D377" s="59" t="s">
        <v>490</v>
      </c>
      <c r="E377" s="60" t="s">
        <v>66</v>
      </c>
      <c r="F377" s="61">
        <v>140</v>
      </c>
    </row>
    <row r="378" spans="1:6" x14ac:dyDescent="0.3">
      <c r="A378" s="59" t="s">
        <v>79</v>
      </c>
      <c r="B378" s="59" t="s">
        <v>1140</v>
      </c>
      <c r="C378" s="59" t="s">
        <v>80</v>
      </c>
      <c r="D378" s="59" t="s">
        <v>490</v>
      </c>
      <c r="E378" s="60" t="s">
        <v>66</v>
      </c>
      <c r="F378" s="61">
        <v>140</v>
      </c>
    </row>
    <row r="379" spans="1:6" x14ac:dyDescent="0.3">
      <c r="A379" s="59" t="s">
        <v>82</v>
      </c>
      <c r="B379" s="59" t="s">
        <v>1140</v>
      </c>
      <c r="C379" s="59" t="s">
        <v>83</v>
      </c>
      <c r="D379" s="59" t="s">
        <v>490</v>
      </c>
      <c r="E379" s="60" t="s">
        <v>66</v>
      </c>
      <c r="F379" s="61">
        <v>140</v>
      </c>
    </row>
    <row r="380" spans="1:6" x14ac:dyDescent="0.3">
      <c r="A380" s="59" t="s">
        <v>85</v>
      </c>
      <c r="B380" s="59" t="s">
        <v>1140</v>
      </c>
      <c r="C380" s="59" t="s">
        <v>86</v>
      </c>
      <c r="D380" s="59" t="s">
        <v>490</v>
      </c>
      <c r="E380" s="60" t="s">
        <v>66</v>
      </c>
      <c r="F380" s="61">
        <v>140</v>
      </c>
    </row>
    <row r="381" spans="1:6" x14ac:dyDescent="0.3">
      <c r="A381" s="62" t="s">
        <v>1141</v>
      </c>
      <c r="B381" s="62" t="s">
        <v>1142</v>
      </c>
      <c r="C381" s="62" t="s">
        <v>1143</v>
      </c>
      <c r="D381" s="62" t="s">
        <v>490</v>
      </c>
      <c r="E381" s="60" t="s">
        <v>66</v>
      </c>
      <c r="F381" s="61">
        <v>140</v>
      </c>
    </row>
    <row r="382" spans="1:6" x14ac:dyDescent="0.3">
      <c r="A382" s="59" t="s">
        <v>1144</v>
      </c>
      <c r="B382" s="59" t="s">
        <v>1145</v>
      </c>
      <c r="C382" s="59" t="s">
        <v>1146</v>
      </c>
      <c r="D382" s="59" t="s">
        <v>464</v>
      </c>
      <c r="E382" s="60" t="s">
        <v>66</v>
      </c>
      <c r="F382" s="61">
        <v>60</v>
      </c>
    </row>
    <row r="383" spans="1:6" x14ac:dyDescent="0.3">
      <c r="A383" s="59" t="s">
        <v>1147</v>
      </c>
      <c r="B383" s="59" t="s">
        <v>937</v>
      </c>
      <c r="C383" s="59" t="s">
        <v>1148</v>
      </c>
      <c r="D383" s="59" t="s">
        <v>490</v>
      </c>
      <c r="E383" s="60" t="s">
        <v>66</v>
      </c>
      <c r="F383" s="61">
        <v>140</v>
      </c>
    </row>
    <row r="384" spans="1:6" x14ac:dyDescent="0.3">
      <c r="A384" s="59" t="s">
        <v>1149</v>
      </c>
      <c r="B384" s="59" t="s">
        <v>504</v>
      </c>
      <c r="C384" s="59" t="s">
        <v>1150</v>
      </c>
      <c r="D384" s="59" t="s">
        <v>490</v>
      </c>
      <c r="E384" s="60" t="s">
        <v>66</v>
      </c>
      <c r="F384" s="61">
        <v>140</v>
      </c>
    </row>
    <row r="385" spans="1:6" x14ac:dyDescent="0.3">
      <c r="A385" s="59" t="s">
        <v>1151</v>
      </c>
      <c r="B385" s="59" t="s">
        <v>504</v>
      </c>
      <c r="C385" s="59" t="s">
        <v>1152</v>
      </c>
      <c r="D385" s="59" t="s">
        <v>490</v>
      </c>
      <c r="E385" s="60" t="s">
        <v>66</v>
      </c>
      <c r="F385" s="61">
        <v>140</v>
      </c>
    </row>
    <row r="386" spans="1:6" x14ac:dyDescent="0.3">
      <c r="A386" s="59" t="s">
        <v>1153</v>
      </c>
      <c r="B386" s="59" t="s">
        <v>504</v>
      </c>
      <c r="C386" s="59" t="s">
        <v>1154</v>
      </c>
      <c r="D386" s="59" t="s">
        <v>487</v>
      </c>
      <c r="E386" s="60" t="s">
        <v>66</v>
      </c>
      <c r="F386" s="61">
        <v>240</v>
      </c>
    </row>
    <row r="387" spans="1:6" x14ac:dyDescent="0.3">
      <c r="A387" s="59" t="s">
        <v>1155</v>
      </c>
      <c r="B387" s="59" t="s">
        <v>498</v>
      </c>
      <c r="C387" s="59" t="s">
        <v>1156</v>
      </c>
      <c r="D387" s="59" t="s">
        <v>490</v>
      </c>
      <c r="E387" s="60" t="s">
        <v>66</v>
      </c>
      <c r="F387" s="61">
        <v>140</v>
      </c>
    </row>
    <row r="388" spans="1:6" x14ac:dyDescent="0.3">
      <c r="A388" s="59" t="s">
        <v>1157</v>
      </c>
      <c r="B388" s="59" t="s">
        <v>516</v>
      </c>
      <c r="C388" s="59" t="s">
        <v>1158</v>
      </c>
      <c r="D388" s="59" t="s">
        <v>464</v>
      </c>
      <c r="E388" s="60" t="s">
        <v>66</v>
      </c>
      <c r="F388" s="61">
        <v>60</v>
      </c>
    </row>
    <row r="389" spans="1:6" x14ac:dyDescent="0.3">
      <c r="A389" s="62" t="s">
        <v>1159</v>
      </c>
      <c r="B389" s="62" t="s">
        <v>498</v>
      </c>
      <c r="C389" s="62" t="s">
        <v>1160</v>
      </c>
      <c r="D389" s="62" t="s">
        <v>464</v>
      </c>
      <c r="E389" s="60" t="s">
        <v>66</v>
      </c>
      <c r="F389" s="61">
        <v>60</v>
      </c>
    </row>
    <row r="390" spans="1:6" x14ac:dyDescent="0.3">
      <c r="A390" s="59" t="s">
        <v>1161</v>
      </c>
      <c r="B390" s="59" t="s">
        <v>504</v>
      </c>
      <c r="C390" s="59" t="s">
        <v>1162</v>
      </c>
      <c r="D390" s="59" t="s">
        <v>464</v>
      </c>
      <c r="E390" s="60" t="s">
        <v>66</v>
      </c>
      <c r="F390" s="61">
        <v>60</v>
      </c>
    </row>
    <row r="391" spans="1:6" x14ac:dyDescent="0.3">
      <c r="A391" s="59" t="s">
        <v>1163</v>
      </c>
      <c r="B391" s="59" t="s">
        <v>504</v>
      </c>
      <c r="C391" s="59" t="s">
        <v>1164</v>
      </c>
      <c r="D391" s="59" t="s">
        <v>464</v>
      </c>
      <c r="E391" s="60" t="s">
        <v>66</v>
      </c>
      <c r="F391" s="61">
        <v>60</v>
      </c>
    </row>
    <row r="392" spans="1:6" x14ac:dyDescent="0.3">
      <c r="A392" s="59" t="s">
        <v>1165</v>
      </c>
      <c r="B392" s="59" t="s">
        <v>504</v>
      </c>
      <c r="C392" s="59" t="s">
        <v>1166</v>
      </c>
      <c r="D392" s="59" t="s">
        <v>464</v>
      </c>
      <c r="E392" s="60" t="s">
        <v>66</v>
      </c>
      <c r="F392" s="61">
        <v>60</v>
      </c>
    </row>
    <row r="393" spans="1:6" x14ac:dyDescent="0.3">
      <c r="A393" s="59" t="s">
        <v>1167</v>
      </c>
      <c r="B393" s="59" t="s">
        <v>504</v>
      </c>
      <c r="C393" s="59" t="s">
        <v>1168</v>
      </c>
      <c r="D393" s="59" t="s">
        <v>464</v>
      </c>
      <c r="E393" s="60" t="s">
        <v>66</v>
      </c>
      <c r="F393" s="61">
        <v>60</v>
      </c>
    </row>
    <row r="394" spans="1:6" x14ac:dyDescent="0.3">
      <c r="A394" s="59" t="s">
        <v>1169</v>
      </c>
      <c r="B394" s="59" t="s">
        <v>504</v>
      </c>
      <c r="C394" s="59" t="s">
        <v>1170</v>
      </c>
      <c r="D394" s="59" t="s">
        <v>490</v>
      </c>
      <c r="E394" s="60" t="s">
        <v>66</v>
      </c>
      <c r="F394" s="61">
        <v>140</v>
      </c>
    </row>
    <row r="395" spans="1:6" x14ac:dyDescent="0.3">
      <c r="A395" s="62" t="s">
        <v>1171</v>
      </c>
      <c r="B395" s="62" t="s">
        <v>504</v>
      </c>
      <c r="C395" s="62" t="s">
        <v>1172</v>
      </c>
      <c r="D395" s="62" t="s">
        <v>464</v>
      </c>
      <c r="E395" s="60" t="s">
        <v>66</v>
      </c>
      <c r="F395" s="61">
        <v>60</v>
      </c>
    </row>
    <row r="396" spans="1:6" x14ac:dyDescent="0.3">
      <c r="A396" s="59" t="s">
        <v>1173</v>
      </c>
      <c r="B396" s="59" t="s">
        <v>1174</v>
      </c>
      <c r="C396" s="59" t="s">
        <v>1175</v>
      </c>
      <c r="D396" s="59" t="s">
        <v>490</v>
      </c>
      <c r="E396" s="60" t="s">
        <v>66</v>
      </c>
      <c r="F396" s="61">
        <v>140</v>
      </c>
    </row>
    <row r="397" spans="1:6" x14ac:dyDescent="0.3">
      <c r="A397" s="59" t="s">
        <v>1176</v>
      </c>
      <c r="B397" s="59" t="s">
        <v>1174</v>
      </c>
      <c r="C397" s="59" t="s">
        <v>1177</v>
      </c>
      <c r="D397" s="59" t="s">
        <v>490</v>
      </c>
      <c r="E397" s="60" t="s">
        <v>66</v>
      </c>
      <c r="F397" s="61">
        <v>140</v>
      </c>
    </row>
    <row r="398" spans="1:6" x14ac:dyDescent="0.3">
      <c r="A398" s="59" t="s">
        <v>1178</v>
      </c>
      <c r="B398" s="59" t="s">
        <v>1174</v>
      </c>
      <c r="C398" s="59" t="s">
        <v>1179</v>
      </c>
      <c r="D398" s="59" t="s">
        <v>490</v>
      </c>
      <c r="E398" s="60" t="s">
        <v>66</v>
      </c>
      <c r="F398" s="61">
        <v>140</v>
      </c>
    </row>
    <row r="399" spans="1:6" x14ac:dyDescent="0.3">
      <c r="A399" s="59" t="s">
        <v>1180</v>
      </c>
      <c r="B399" s="59" t="s">
        <v>1174</v>
      </c>
      <c r="C399" s="59" t="s">
        <v>1181</v>
      </c>
      <c r="D399" s="59" t="s">
        <v>490</v>
      </c>
      <c r="E399" s="60" t="s">
        <v>66</v>
      </c>
      <c r="F399" s="61">
        <v>140</v>
      </c>
    </row>
    <row r="400" spans="1:6" x14ac:dyDescent="0.3">
      <c r="A400" s="59" t="s">
        <v>1182</v>
      </c>
      <c r="B400" s="59" t="s">
        <v>1174</v>
      </c>
      <c r="C400" s="59" t="s">
        <v>1183</v>
      </c>
      <c r="D400" s="59" t="s">
        <v>490</v>
      </c>
      <c r="E400" s="60" t="s">
        <v>66</v>
      </c>
      <c r="F400" s="61">
        <v>140</v>
      </c>
    </row>
    <row r="401" spans="1:6" x14ac:dyDescent="0.3">
      <c r="A401" s="59" t="s">
        <v>1184</v>
      </c>
      <c r="B401" s="59" t="s">
        <v>1174</v>
      </c>
      <c r="C401" s="59" t="s">
        <v>1185</v>
      </c>
      <c r="D401" s="59" t="s">
        <v>490</v>
      </c>
      <c r="E401" s="60" t="s">
        <v>66</v>
      </c>
      <c r="F401" s="61">
        <v>140</v>
      </c>
    </row>
    <row r="402" spans="1:6" x14ac:dyDescent="0.3">
      <c r="A402" s="59" t="s">
        <v>1186</v>
      </c>
      <c r="B402" s="59" t="s">
        <v>1174</v>
      </c>
      <c r="C402" s="59" t="s">
        <v>1187</v>
      </c>
      <c r="D402" s="59" t="s">
        <v>490</v>
      </c>
      <c r="E402" s="60" t="s">
        <v>66</v>
      </c>
      <c r="F402" s="61">
        <v>140</v>
      </c>
    </row>
    <row r="403" spans="1:6" x14ac:dyDescent="0.3">
      <c r="A403" s="59" t="s">
        <v>1188</v>
      </c>
      <c r="B403" s="59" t="s">
        <v>1174</v>
      </c>
      <c r="C403" s="59" t="s">
        <v>1189</v>
      </c>
      <c r="D403" s="59" t="s">
        <v>464</v>
      </c>
      <c r="E403" s="60" t="s">
        <v>66</v>
      </c>
      <c r="F403" s="61">
        <v>60</v>
      </c>
    </row>
    <row r="404" spans="1:6" x14ac:dyDescent="0.3">
      <c r="A404" s="59" t="s">
        <v>1190</v>
      </c>
      <c r="B404" s="59" t="s">
        <v>472</v>
      </c>
      <c r="C404" s="59" t="s">
        <v>1191</v>
      </c>
      <c r="D404" s="59" t="s">
        <v>464</v>
      </c>
      <c r="E404" s="60" t="s">
        <v>66</v>
      </c>
      <c r="F404" s="61">
        <v>60</v>
      </c>
    </row>
    <row r="405" spans="1:6" x14ac:dyDescent="0.3">
      <c r="A405" s="59" t="s">
        <v>1192</v>
      </c>
      <c r="B405" s="59" t="s">
        <v>1193</v>
      </c>
      <c r="C405" s="59" t="s">
        <v>1194</v>
      </c>
      <c r="D405" s="59" t="s">
        <v>490</v>
      </c>
      <c r="E405" s="60" t="s">
        <v>66</v>
      </c>
      <c r="F405" s="61">
        <v>140</v>
      </c>
    </row>
    <row r="406" spans="1:6" x14ac:dyDescent="0.3">
      <c r="A406" s="62" t="s">
        <v>1195</v>
      </c>
      <c r="B406" s="62" t="s">
        <v>1193</v>
      </c>
      <c r="C406" s="62" t="s">
        <v>1196</v>
      </c>
      <c r="D406" s="62" t="s">
        <v>490</v>
      </c>
      <c r="E406" s="60" t="s">
        <v>66</v>
      </c>
      <c r="F406" s="61">
        <v>140</v>
      </c>
    </row>
    <row r="407" spans="1:6" x14ac:dyDescent="0.3">
      <c r="A407" s="59" t="s">
        <v>1197</v>
      </c>
      <c r="B407" s="59" t="s">
        <v>1193</v>
      </c>
      <c r="C407" s="59" t="s">
        <v>1198</v>
      </c>
      <c r="D407" s="59" t="s">
        <v>487</v>
      </c>
      <c r="E407" s="60" t="s">
        <v>66</v>
      </c>
      <c r="F407" s="61">
        <v>240</v>
      </c>
    </row>
    <row r="408" spans="1:6" x14ac:dyDescent="0.3">
      <c r="A408" s="59" t="s">
        <v>1199</v>
      </c>
      <c r="B408" s="59" t="s">
        <v>1193</v>
      </c>
      <c r="C408" s="59" t="s">
        <v>1200</v>
      </c>
      <c r="D408" s="59" t="s">
        <v>487</v>
      </c>
      <c r="E408" s="60" t="s">
        <v>66</v>
      </c>
      <c r="F408" s="61">
        <v>240</v>
      </c>
    </row>
    <row r="409" spans="1:6" x14ac:dyDescent="0.3">
      <c r="A409" s="59" t="s">
        <v>1201</v>
      </c>
      <c r="B409" s="59" t="s">
        <v>1193</v>
      </c>
      <c r="C409" s="59" t="s">
        <v>1202</v>
      </c>
      <c r="D409" s="59" t="s">
        <v>490</v>
      </c>
      <c r="E409" s="60" t="s">
        <v>66</v>
      </c>
      <c r="F409" s="61">
        <v>140</v>
      </c>
    </row>
    <row r="410" spans="1:6" x14ac:dyDescent="0.3">
      <c r="A410" s="59" t="s">
        <v>1203</v>
      </c>
      <c r="B410" s="59" t="s">
        <v>1193</v>
      </c>
      <c r="C410" s="59" t="s">
        <v>1204</v>
      </c>
      <c r="D410" s="59" t="s">
        <v>487</v>
      </c>
      <c r="E410" s="60" t="s">
        <v>66</v>
      </c>
      <c r="F410" s="61">
        <v>240</v>
      </c>
    </row>
    <row r="411" spans="1:6" x14ac:dyDescent="0.3">
      <c r="A411" s="59" t="s">
        <v>1205</v>
      </c>
      <c r="B411" s="59" t="s">
        <v>1193</v>
      </c>
      <c r="C411" s="59" t="s">
        <v>1206</v>
      </c>
      <c r="D411" s="59" t="s">
        <v>487</v>
      </c>
      <c r="E411" s="60" t="s">
        <v>66</v>
      </c>
      <c r="F411" s="61">
        <v>240</v>
      </c>
    </row>
    <row r="412" spans="1:6" x14ac:dyDescent="0.3">
      <c r="A412" s="59" t="s">
        <v>1207</v>
      </c>
      <c r="B412" s="59" t="s">
        <v>1193</v>
      </c>
      <c r="C412" s="59" t="s">
        <v>1208</v>
      </c>
      <c r="D412" s="59" t="s">
        <v>487</v>
      </c>
      <c r="E412" s="60" t="s">
        <v>66</v>
      </c>
      <c r="F412" s="61">
        <v>240</v>
      </c>
    </row>
    <row r="413" spans="1:6" x14ac:dyDescent="0.3">
      <c r="A413" s="62" t="s">
        <v>1209</v>
      </c>
      <c r="B413" s="62" t="s">
        <v>1193</v>
      </c>
      <c r="C413" s="62" t="s">
        <v>1210</v>
      </c>
      <c r="D413" s="62" t="s">
        <v>487</v>
      </c>
      <c r="E413" s="60" t="s">
        <v>66</v>
      </c>
      <c r="F413" s="61">
        <v>240</v>
      </c>
    </row>
    <row r="414" spans="1:6" x14ac:dyDescent="0.3">
      <c r="A414" s="59" t="s">
        <v>1211</v>
      </c>
      <c r="B414" s="59" t="s">
        <v>1193</v>
      </c>
      <c r="C414" s="59" t="s">
        <v>1212</v>
      </c>
      <c r="D414" s="59" t="s">
        <v>487</v>
      </c>
      <c r="E414" s="60" t="s">
        <v>66</v>
      </c>
      <c r="F414" s="61">
        <v>240</v>
      </c>
    </row>
    <row r="415" spans="1:6" x14ac:dyDescent="0.3">
      <c r="A415" s="59" t="s">
        <v>1213</v>
      </c>
      <c r="B415" s="59" t="s">
        <v>1193</v>
      </c>
      <c r="C415" s="59" t="s">
        <v>1214</v>
      </c>
      <c r="D415" s="59" t="s">
        <v>487</v>
      </c>
      <c r="E415" s="60" t="s">
        <v>66</v>
      </c>
      <c r="F415" s="61">
        <v>240</v>
      </c>
    </row>
    <row r="416" spans="1:6" x14ac:dyDescent="0.3">
      <c r="A416" s="62" t="s">
        <v>1215</v>
      </c>
      <c r="B416" s="62" t="s">
        <v>1193</v>
      </c>
      <c r="C416" s="62" t="s">
        <v>1216</v>
      </c>
      <c r="D416" s="62" t="s">
        <v>487</v>
      </c>
      <c r="E416" s="60" t="s">
        <v>66</v>
      </c>
      <c r="F416" s="61">
        <v>240</v>
      </c>
    </row>
    <row r="417" spans="1:6" x14ac:dyDescent="0.3">
      <c r="A417" s="59" t="s">
        <v>1217</v>
      </c>
      <c r="B417" s="59" t="s">
        <v>1193</v>
      </c>
      <c r="C417" s="59" t="s">
        <v>1218</v>
      </c>
      <c r="D417" s="59" t="s">
        <v>464</v>
      </c>
      <c r="E417" s="60" t="s">
        <v>66</v>
      </c>
      <c r="F417" s="61">
        <v>60</v>
      </c>
    </row>
    <row r="418" spans="1:6" x14ac:dyDescent="0.3">
      <c r="A418" s="59" t="s">
        <v>1219</v>
      </c>
      <c r="B418" s="59" t="s">
        <v>1193</v>
      </c>
      <c r="C418" s="59" t="s">
        <v>1220</v>
      </c>
      <c r="D418" s="59" t="s">
        <v>464</v>
      </c>
      <c r="E418" s="60" t="s">
        <v>66</v>
      </c>
      <c r="F418" s="61">
        <v>60</v>
      </c>
    </row>
    <row r="419" spans="1:6" x14ac:dyDescent="0.3">
      <c r="A419" s="59" t="s">
        <v>1221</v>
      </c>
      <c r="B419" s="59" t="s">
        <v>1222</v>
      </c>
      <c r="C419" s="59" t="s">
        <v>1223</v>
      </c>
      <c r="D419" s="59" t="s">
        <v>490</v>
      </c>
      <c r="E419" s="60" t="s">
        <v>66</v>
      </c>
      <c r="F419" s="61">
        <v>140</v>
      </c>
    </row>
    <row r="420" spans="1:6" x14ac:dyDescent="0.3">
      <c r="A420" s="59" t="s">
        <v>1224</v>
      </c>
      <c r="B420" s="59" t="s">
        <v>1222</v>
      </c>
      <c r="C420" s="59" t="s">
        <v>1225</v>
      </c>
      <c r="D420" s="59" t="s">
        <v>490</v>
      </c>
      <c r="E420" s="60" t="s">
        <v>66</v>
      </c>
      <c r="F420" s="61">
        <v>140</v>
      </c>
    </row>
    <row r="421" spans="1:6" x14ac:dyDescent="0.3">
      <c r="A421" s="59" t="s">
        <v>1226</v>
      </c>
      <c r="B421" s="59" t="s">
        <v>1222</v>
      </c>
      <c r="C421" s="59" t="s">
        <v>1227</v>
      </c>
      <c r="D421" s="59" t="s">
        <v>490</v>
      </c>
      <c r="E421" s="60" t="s">
        <v>66</v>
      </c>
      <c r="F421" s="61">
        <v>140</v>
      </c>
    </row>
    <row r="422" spans="1:6" x14ac:dyDescent="0.3">
      <c r="A422" s="59" t="s">
        <v>1228</v>
      </c>
      <c r="B422" s="59" t="s">
        <v>1222</v>
      </c>
      <c r="C422" s="59" t="s">
        <v>1229</v>
      </c>
      <c r="D422" s="59" t="s">
        <v>490</v>
      </c>
      <c r="E422" s="60" t="s">
        <v>66</v>
      </c>
      <c r="F422" s="61">
        <v>140</v>
      </c>
    </row>
    <row r="423" spans="1:6" x14ac:dyDescent="0.3">
      <c r="A423" s="59" t="s">
        <v>1230</v>
      </c>
      <c r="B423" s="59" t="s">
        <v>1222</v>
      </c>
      <c r="C423" s="59" t="s">
        <v>1231</v>
      </c>
      <c r="D423" s="59" t="s">
        <v>490</v>
      </c>
      <c r="E423" s="60" t="s">
        <v>66</v>
      </c>
      <c r="F423" s="61">
        <v>140</v>
      </c>
    </row>
    <row r="424" spans="1:6" x14ac:dyDescent="0.3">
      <c r="A424" s="59" t="s">
        <v>1232</v>
      </c>
      <c r="B424" s="59" t="s">
        <v>1222</v>
      </c>
      <c r="C424" s="59" t="s">
        <v>1233</v>
      </c>
      <c r="D424" s="59" t="s">
        <v>490</v>
      </c>
      <c r="E424" s="60" t="s">
        <v>66</v>
      </c>
      <c r="F424" s="61">
        <v>140</v>
      </c>
    </row>
    <row r="425" spans="1:6" x14ac:dyDescent="0.3">
      <c r="A425" s="59" t="s">
        <v>1234</v>
      </c>
      <c r="B425" s="59" t="s">
        <v>1222</v>
      </c>
      <c r="C425" s="59" t="s">
        <v>1235</v>
      </c>
      <c r="D425" s="59" t="s">
        <v>490</v>
      </c>
      <c r="E425" s="60" t="s">
        <v>66</v>
      </c>
      <c r="F425" s="61">
        <v>140</v>
      </c>
    </row>
    <row r="426" spans="1:6" x14ac:dyDescent="0.3">
      <c r="A426" s="59" t="s">
        <v>1236</v>
      </c>
      <c r="B426" s="59" t="s">
        <v>1222</v>
      </c>
      <c r="C426" s="59" t="s">
        <v>1237</v>
      </c>
      <c r="D426" s="59" t="s">
        <v>464</v>
      </c>
      <c r="E426" s="60" t="s">
        <v>66</v>
      </c>
      <c r="F426" s="61">
        <v>60</v>
      </c>
    </row>
    <row r="427" spans="1:6" x14ac:dyDescent="0.3">
      <c r="A427" s="59" t="s">
        <v>1238</v>
      </c>
      <c r="B427" s="59" t="s">
        <v>1222</v>
      </c>
      <c r="C427" s="59" t="s">
        <v>1239</v>
      </c>
      <c r="D427" s="59" t="s">
        <v>464</v>
      </c>
      <c r="E427" s="60" t="s">
        <v>66</v>
      </c>
      <c r="F427" s="61">
        <v>60</v>
      </c>
    </row>
    <row r="428" spans="1:6" x14ac:dyDescent="0.3">
      <c r="A428" s="59" t="s">
        <v>1240</v>
      </c>
      <c r="B428" s="59" t="s">
        <v>1241</v>
      </c>
      <c r="C428" s="59" t="s">
        <v>1242</v>
      </c>
      <c r="D428" s="59" t="s">
        <v>487</v>
      </c>
      <c r="E428" s="60" t="s">
        <v>66</v>
      </c>
      <c r="F428" s="61">
        <v>240</v>
      </c>
    </row>
    <row r="429" spans="1:6" x14ac:dyDescent="0.3">
      <c r="A429" s="59" t="s">
        <v>1243</v>
      </c>
      <c r="B429" s="59" t="s">
        <v>1241</v>
      </c>
      <c r="C429" s="59" t="s">
        <v>1244</v>
      </c>
      <c r="D429" s="59" t="s">
        <v>487</v>
      </c>
      <c r="E429" s="60" t="s">
        <v>66</v>
      </c>
      <c r="F429" s="61">
        <v>240</v>
      </c>
    </row>
    <row r="430" spans="1:6" x14ac:dyDescent="0.3">
      <c r="A430" s="59" t="s">
        <v>1245</v>
      </c>
      <c r="B430" s="59" t="s">
        <v>1241</v>
      </c>
      <c r="C430" s="59" t="s">
        <v>1246</v>
      </c>
      <c r="D430" s="59" t="s">
        <v>487</v>
      </c>
      <c r="E430" s="60" t="s">
        <v>66</v>
      </c>
      <c r="F430" s="61">
        <v>240</v>
      </c>
    </row>
    <row r="431" spans="1:6" x14ac:dyDescent="0.3">
      <c r="A431" s="59" t="s">
        <v>1247</v>
      </c>
      <c r="B431" s="59" t="s">
        <v>1241</v>
      </c>
      <c r="C431" s="59" t="s">
        <v>1248</v>
      </c>
      <c r="D431" s="59" t="s">
        <v>487</v>
      </c>
      <c r="E431" s="60" t="s">
        <v>66</v>
      </c>
      <c r="F431" s="61">
        <v>240</v>
      </c>
    </row>
    <row r="432" spans="1:6" x14ac:dyDescent="0.3">
      <c r="A432" s="59" t="s">
        <v>1249</v>
      </c>
      <c r="B432" s="59" t="s">
        <v>1241</v>
      </c>
      <c r="C432" s="59" t="s">
        <v>1250</v>
      </c>
      <c r="D432" s="59" t="s">
        <v>487</v>
      </c>
      <c r="E432" s="60" t="s">
        <v>66</v>
      </c>
      <c r="F432" s="61">
        <v>240</v>
      </c>
    </row>
    <row r="433" spans="1:6" x14ac:dyDescent="0.3">
      <c r="A433" s="59" t="s">
        <v>1251</v>
      </c>
      <c r="B433" s="59" t="s">
        <v>1241</v>
      </c>
      <c r="C433" s="59" t="s">
        <v>1252</v>
      </c>
      <c r="D433" s="59" t="s">
        <v>487</v>
      </c>
      <c r="E433" s="60" t="s">
        <v>66</v>
      </c>
      <c r="F433" s="61">
        <v>240</v>
      </c>
    </row>
    <row r="434" spans="1:6" x14ac:dyDescent="0.3">
      <c r="A434" s="59" t="s">
        <v>1253</v>
      </c>
      <c r="B434" s="59" t="s">
        <v>1241</v>
      </c>
      <c r="C434" s="59" t="s">
        <v>1254</v>
      </c>
      <c r="D434" s="59" t="s">
        <v>487</v>
      </c>
      <c r="E434" s="60" t="s">
        <v>66</v>
      </c>
      <c r="F434" s="61">
        <v>240</v>
      </c>
    </row>
    <row r="435" spans="1:6" x14ac:dyDescent="0.3">
      <c r="A435" s="59" t="s">
        <v>1255</v>
      </c>
      <c r="B435" s="59" t="s">
        <v>1241</v>
      </c>
      <c r="C435" s="59" t="s">
        <v>1256</v>
      </c>
      <c r="D435" s="59" t="s">
        <v>487</v>
      </c>
      <c r="E435" s="60" t="s">
        <v>66</v>
      </c>
      <c r="F435" s="61">
        <v>240</v>
      </c>
    </row>
    <row r="436" spans="1:6" x14ac:dyDescent="0.3">
      <c r="A436" s="59" t="s">
        <v>1257</v>
      </c>
      <c r="B436" s="59" t="s">
        <v>1241</v>
      </c>
      <c r="C436" s="59" t="s">
        <v>1258</v>
      </c>
      <c r="D436" s="59" t="s">
        <v>487</v>
      </c>
      <c r="E436" s="60" t="s">
        <v>66</v>
      </c>
      <c r="F436" s="61">
        <v>240</v>
      </c>
    </row>
    <row r="437" spans="1:6" x14ac:dyDescent="0.3">
      <c r="A437" s="59" t="s">
        <v>1259</v>
      </c>
      <c r="B437" s="59" t="s">
        <v>1241</v>
      </c>
      <c r="C437" s="59" t="s">
        <v>1260</v>
      </c>
      <c r="D437" s="59" t="s">
        <v>487</v>
      </c>
      <c r="E437" s="60" t="s">
        <v>66</v>
      </c>
      <c r="F437" s="61">
        <v>240</v>
      </c>
    </row>
    <row r="438" spans="1:6" x14ac:dyDescent="0.3">
      <c r="A438" s="59" t="s">
        <v>1261</v>
      </c>
      <c r="B438" s="59" t="s">
        <v>1241</v>
      </c>
      <c r="C438" s="59" t="s">
        <v>1262</v>
      </c>
      <c r="D438" s="59" t="s">
        <v>487</v>
      </c>
      <c r="E438" s="60" t="s">
        <v>66</v>
      </c>
      <c r="F438" s="61">
        <v>240</v>
      </c>
    </row>
    <row r="439" spans="1:6" x14ac:dyDescent="0.3">
      <c r="A439" s="59" t="s">
        <v>1263</v>
      </c>
      <c r="B439" s="59" t="s">
        <v>1241</v>
      </c>
      <c r="C439" s="59" t="s">
        <v>1264</v>
      </c>
      <c r="D439" s="59" t="s">
        <v>487</v>
      </c>
      <c r="E439" s="60" t="s">
        <v>66</v>
      </c>
      <c r="F439" s="61">
        <v>240</v>
      </c>
    </row>
    <row r="440" spans="1:6" x14ac:dyDescent="0.3">
      <c r="A440" s="59" t="s">
        <v>1265</v>
      </c>
      <c r="B440" s="59" t="s">
        <v>1241</v>
      </c>
      <c r="C440" s="59" t="s">
        <v>1266</v>
      </c>
      <c r="D440" s="59" t="s">
        <v>487</v>
      </c>
      <c r="E440" s="60" t="s">
        <v>66</v>
      </c>
      <c r="F440" s="61">
        <v>240</v>
      </c>
    </row>
    <row r="441" spans="1:6" x14ac:dyDescent="0.3">
      <c r="A441" s="59" t="s">
        <v>1267</v>
      </c>
      <c r="B441" s="59" t="s">
        <v>1241</v>
      </c>
      <c r="C441" s="59" t="s">
        <v>1268</v>
      </c>
      <c r="D441" s="59" t="s">
        <v>487</v>
      </c>
      <c r="E441" s="60" t="s">
        <v>66</v>
      </c>
      <c r="F441" s="61">
        <v>240</v>
      </c>
    </row>
    <row r="442" spans="1:6" x14ac:dyDescent="0.3">
      <c r="A442" s="59" t="s">
        <v>1269</v>
      </c>
      <c r="B442" s="59" t="s">
        <v>1241</v>
      </c>
      <c r="C442" s="59" t="s">
        <v>1270</v>
      </c>
      <c r="D442" s="59" t="s">
        <v>487</v>
      </c>
      <c r="E442" s="60" t="s">
        <v>66</v>
      </c>
      <c r="F442" s="61">
        <v>240</v>
      </c>
    </row>
    <row r="443" spans="1:6" x14ac:dyDescent="0.3">
      <c r="A443" s="59" t="s">
        <v>1271</v>
      </c>
      <c r="B443" s="59" t="s">
        <v>1241</v>
      </c>
      <c r="C443" s="59" t="s">
        <v>1272</v>
      </c>
      <c r="D443" s="59" t="s">
        <v>464</v>
      </c>
      <c r="E443" s="60" t="s">
        <v>66</v>
      </c>
      <c r="F443" s="61">
        <v>60</v>
      </c>
    </row>
    <row r="444" spans="1:6" x14ac:dyDescent="0.3">
      <c r="A444" s="59" t="s">
        <v>1273</v>
      </c>
      <c r="B444" s="59" t="s">
        <v>1241</v>
      </c>
      <c r="C444" s="59" t="s">
        <v>1274</v>
      </c>
      <c r="D444" s="59" t="s">
        <v>490</v>
      </c>
      <c r="E444" s="60" t="s">
        <v>66</v>
      </c>
      <c r="F444" s="61">
        <v>140</v>
      </c>
    </row>
    <row r="445" spans="1:6" x14ac:dyDescent="0.3">
      <c r="A445" s="59" t="s">
        <v>1275</v>
      </c>
      <c r="B445" s="59" t="s">
        <v>1241</v>
      </c>
      <c r="C445" s="59" t="s">
        <v>1276</v>
      </c>
      <c r="D445" s="59" t="s">
        <v>490</v>
      </c>
      <c r="E445" s="60" t="s">
        <v>66</v>
      </c>
      <c r="F445" s="61">
        <v>140</v>
      </c>
    </row>
    <row r="446" spans="1:6" x14ac:dyDescent="0.3">
      <c r="A446" s="59" t="s">
        <v>1277</v>
      </c>
      <c r="B446" s="59" t="s">
        <v>1241</v>
      </c>
      <c r="C446" s="59" t="s">
        <v>1278</v>
      </c>
      <c r="D446" s="59" t="s">
        <v>487</v>
      </c>
      <c r="E446" s="60" t="s">
        <v>66</v>
      </c>
      <c r="F446" s="61">
        <v>240</v>
      </c>
    </row>
    <row r="447" spans="1:6" x14ac:dyDescent="0.3">
      <c r="A447" s="59" t="s">
        <v>1279</v>
      </c>
      <c r="B447" s="59" t="s">
        <v>1241</v>
      </c>
      <c r="C447" s="59" t="s">
        <v>1280</v>
      </c>
      <c r="D447" s="59" t="s">
        <v>487</v>
      </c>
      <c r="E447" s="60" t="s">
        <v>66</v>
      </c>
      <c r="F447" s="61">
        <v>240</v>
      </c>
    </row>
    <row r="448" spans="1:6" x14ac:dyDescent="0.3">
      <c r="A448" s="59" t="s">
        <v>1281</v>
      </c>
      <c r="B448" s="59" t="s">
        <v>1241</v>
      </c>
      <c r="C448" s="59" t="s">
        <v>1282</v>
      </c>
      <c r="D448" s="59" t="s">
        <v>487</v>
      </c>
      <c r="E448" s="60" t="s">
        <v>66</v>
      </c>
      <c r="F448" s="61">
        <v>240</v>
      </c>
    </row>
    <row r="449" spans="1:6" x14ac:dyDescent="0.3">
      <c r="A449" s="59" t="s">
        <v>1283</v>
      </c>
      <c r="B449" s="59" t="s">
        <v>1241</v>
      </c>
      <c r="C449" s="59" t="s">
        <v>1284</v>
      </c>
      <c r="D449" s="59" t="s">
        <v>487</v>
      </c>
      <c r="E449" s="60" t="s">
        <v>66</v>
      </c>
      <c r="F449" s="61">
        <v>240</v>
      </c>
    </row>
    <row r="450" spans="1:6" x14ac:dyDescent="0.3">
      <c r="A450" s="59" t="s">
        <v>1285</v>
      </c>
      <c r="B450" s="59" t="s">
        <v>1241</v>
      </c>
      <c r="C450" s="59" t="s">
        <v>1286</v>
      </c>
      <c r="D450" s="59" t="s">
        <v>490</v>
      </c>
      <c r="E450" s="60" t="s">
        <v>66</v>
      </c>
      <c r="F450" s="61">
        <v>140</v>
      </c>
    </row>
    <row r="451" spans="1:6" x14ac:dyDescent="0.3">
      <c r="A451" s="59" t="s">
        <v>1287</v>
      </c>
      <c r="B451" s="59" t="s">
        <v>1241</v>
      </c>
      <c r="C451" s="59" t="s">
        <v>1288</v>
      </c>
      <c r="D451" s="59" t="s">
        <v>490</v>
      </c>
      <c r="E451" s="60" t="s">
        <v>66</v>
      </c>
      <c r="F451" s="61">
        <v>140</v>
      </c>
    </row>
    <row r="452" spans="1:6" x14ac:dyDescent="0.3">
      <c r="A452" s="59" t="s">
        <v>1289</v>
      </c>
      <c r="B452" s="59" t="s">
        <v>1241</v>
      </c>
      <c r="C452" s="59" t="s">
        <v>1290</v>
      </c>
      <c r="D452" s="59" t="s">
        <v>487</v>
      </c>
      <c r="E452" s="60" t="s">
        <v>66</v>
      </c>
      <c r="F452" s="61">
        <v>240</v>
      </c>
    </row>
    <row r="453" spans="1:6" x14ac:dyDescent="0.3">
      <c r="A453" s="59" t="s">
        <v>1291</v>
      </c>
      <c r="B453" s="59" t="s">
        <v>1241</v>
      </c>
      <c r="C453" s="59" t="s">
        <v>1292</v>
      </c>
      <c r="D453" s="59" t="s">
        <v>490</v>
      </c>
      <c r="E453" s="60" t="s">
        <v>66</v>
      </c>
      <c r="F453" s="61">
        <v>140</v>
      </c>
    </row>
    <row r="454" spans="1:6" x14ac:dyDescent="0.3">
      <c r="A454" s="59" t="s">
        <v>1293</v>
      </c>
      <c r="B454" s="59" t="s">
        <v>1241</v>
      </c>
      <c r="C454" s="59" t="s">
        <v>1294</v>
      </c>
      <c r="D454" s="59" t="s">
        <v>490</v>
      </c>
      <c r="E454" s="60" t="s">
        <v>66</v>
      </c>
      <c r="F454" s="61">
        <v>140</v>
      </c>
    </row>
    <row r="455" spans="1:6" x14ac:dyDescent="0.3">
      <c r="A455" s="59" t="s">
        <v>1295</v>
      </c>
      <c r="B455" s="59" t="s">
        <v>1241</v>
      </c>
      <c r="C455" s="59" t="s">
        <v>1296</v>
      </c>
      <c r="D455" s="59" t="s">
        <v>487</v>
      </c>
      <c r="E455" s="60" t="s">
        <v>66</v>
      </c>
      <c r="F455" s="61">
        <v>240</v>
      </c>
    </row>
    <row r="456" spans="1:6" x14ac:dyDescent="0.3">
      <c r="A456" s="59" t="s">
        <v>1297</v>
      </c>
      <c r="B456" s="59" t="s">
        <v>1241</v>
      </c>
      <c r="C456" s="59" t="s">
        <v>1298</v>
      </c>
      <c r="D456" s="59" t="s">
        <v>487</v>
      </c>
      <c r="E456" s="60" t="s">
        <v>66</v>
      </c>
      <c r="F456" s="61">
        <v>240</v>
      </c>
    </row>
    <row r="457" spans="1:6" x14ac:dyDescent="0.3">
      <c r="A457" s="59" t="s">
        <v>1299</v>
      </c>
      <c r="B457" s="59" t="s">
        <v>1300</v>
      </c>
      <c r="C457" s="59" t="s">
        <v>1301</v>
      </c>
      <c r="D457" s="59" t="s">
        <v>464</v>
      </c>
      <c r="E457" s="60" t="s">
        <v>66</v>
      </c>
      <c r="F457" s="61">
        <v>60</v>
      </c>
    </row>
    <row r="458" spans="1:6" x14ac:dyDescent="0.3">
      <c r="A458" s="59" t="s">
        <v>1302</v>
      </c>
      <c r="B458" s="59" t="s">
        <v>1300</v>
      </c>
      <c r="C458" s="59" t="s">
        <v>1303</v>
      </c>
      <c r="D458" s="59" t="s">
        <v>464</v>
      </c>
      <c r="E458" s="60" t="s">
        <v>66</v>
      </c>
      <c r="F458" s="61">
        <v>60</v>
      </c>
    </row>
    <row r="459" spans="1:6" x14ac:dyDescent="0.3">
      <c r="A459" s="62" t="s">
        <v>1304</v>
      </c>
      <c r="B459" s="62" t="s">
        <v>1300</v>
      </c>
      <c r="C459" s="62" t="s">
        <v>1305</v>
      </c>
      <c r="D459" s="62" t="s">
        <v>490</v>
      </c>
      <c r="E459" s="60" t="s">
        <v>66</v>
      </c>
      <c r="F459" s="61">
        <v>140</v>
      </c>
    </row>
    <row r="460" spans="1:6" x14ac:dyDescent="0.3">
      <c r="A460" s="59" t="s">
        <v>1306</v>
      </c>
      <c r="B460" s="59" t="s">
        <v>498</v>
      </c>
      <c r="C460" s="59" t="s">
        <v>1307</v>
      </c>
      <c r="D460" s="59" t="s">
        <v>490</v>
      </c>
      <c r="E460" s="60" t="s">
        <v>66</v>
      </c>
      <c r="F460" s="61">
        <v>140</v>
      </c>
    </row>
    <row r="461" spans="1:6" x14ac:dyDescent="0.3">
      <c r="A461" s="59" t="s">
        <v>1308</v>
      </c>
      <c r="B461" s="59" t="s">
        <v>776</v>
      </c>
      <c r="C461" s="59" t="s">
        <v>1309</v>
      </c>
      <c r="D461" s="59" t="s">
        <v>490</v>
      </c>
      <c r="E461" s="60" t="s">
        <v>66</v>
      </c>
      <c r="F461" s="61">
        <v>140</v>
      </c>
    </row>
    <row r="462" spans="1:6" x14ac:dyDescent="0.3">
      <c r="A462" s="59" t="s">
        <v>1310</v>
      </c>
      <c r="B462" s="59" t="s">
        <v>776</v>
      </c>
      <c r="C462" s="59" t="s">
        <v>1311</v>
      </c>
      <c r="D462" s="59" t="s">
        <v>490</v>
      </c>
      <c r="E462" s="60" t="s">
        <v>66</v>
      </c>
      <c r="F462" s="61">
        <v>140</v>
      </c>
    </row>
    <row r="463" spans="1:6" x14ac:dyDescent="0.3">
      <c r="A463" s="59" t="s">
        <v>293</v>
      </c>
      <c r="B463" s="59" t="s">
        <v>577</v>
      </c>
      <c r="C463" s="59" t="s">
        <v>294</v>
      </c>
      <c r="D463" s="59" t="s">
        <v>464</v>
      </c>
      <c r="E463" s="60" t="s">
        <v>66</v>
      </c>
      <c r="F463" s="61">
        <v>60</v>
      </c>
    </row>
    <row r="464" spans="1:6" x14ac:dyDescent="0.3">
      <c r="A464" s="59" t="s">
        <v>1312</v>
      </c>
      <c r="B464" s="59" t="s">
        <v>577</v>
      </c>
      <c r="C464" s="59" t="s">
        <v>1313</v>
      </c>
      <c r="D464" s="59" t="s">
        <v>464</v>
      </c>
      <c r="E464" s="60" t="s">
        <v>66</v>
      </c>
      <c r="F464" s="61">
        <v>60</v>
      </c>
    </row>
    <row r="465" spans="1:6" x14ac:dyDescent="0.3">
      <c r="A465" s="59" t="s">
        <v>1314</v>
      </c>
      <c r="B465" s="59" t="s">
        <v>776</v>
      </c>
      <c r="C465" s="59" t="s">
        <v>1315</v>
      </c>
      <c r="D465" s="59" t="s">
        <v>490</v>
      </c>
      <c r="E465" s="60" t="s">
        <v>66</v>
      </c>
      <c r="F465" s="61">
        <v>140</v>
      </c>
    </row>
    <row r="466" spans="1:6" x14ac:dyDescent="0.3">
      <c r="A466" s="59" t="s">
        <v>1316</v>
      </c>
      <c r="B466" s="59" t="s">
        <v>776</v>
      </c>
      <c r="C466" s="59" t="s">
        <v>1317</v>
      </c>
      <c r="D466" s="59" t="s">
        <v>490</v>
      </c>
      <c r="E466" s="60" t="s">
        <v>66</v>
      </c>
      <c r="F466" s="61">
        <v>140</v>
      </c>
    </row>
    <row r="467" spans="1:6" x14ac:dyDescent="0.3">
      <c r="A467" s="59" t="s">
        <v>1318</v>
      </c>
      <c r="B467" s="59" t="s">
        <v>776</v>
      </c>
      <c r="C467" s="59" t="s">
        <v>1319</v>
      </c>
      <c r="D467" s="59" t="s">
        <v>464</v>
      </c>
      <c r="E467" s="60" t="s">
        <v>66</v>
      </c>
      <c r="F467" s="61">
        <v>60</v>
      </c>
    </row>
    <row r="468" spans="1:6" x14ac:dyDescent="0.3">
      <c r="A468" s="59" t="s">
        <v>1320</v>
      </c>
      <c r="B468" s="59" t="s">
        <v>776</v>
      </c>
      <c r="C468" s="59" t="s">
        <v>460</v>
      </c>
      <c r="D468" s="59" t="s">
        <v>490</v>
      </c>
      <c r="E468" s="60" t="s">
        <v>66</v>
      </c>
      <c r="F468" s="61">
        <v>140</v>
      </c>
    </row>
    <row r="469" spans="1:6" x14ac:dyDescent="0.3">
      <c r="A469" s="59" t="s">
        <v>1321</v>
      </c>
      <c r="B469" s="59" t="s">
        <v>776</v>
      </c>
      <c r="C469" s="59" t="s">
        <v>1322</v>
      </c>
      <c r="D469" s="59" t="s">
        <v>490</v>
      </c>
      <c r="E469" s="60" t="s">
        <v>66</v>
      </c>
      <c r="F469" s="61">
        <v>140</v>
      </c>
    </row>
    <row r="470" spans="1:6" x14ac:dyDescent="0.3">
      <c r="A470" s="59" t="s">
        <v>1323</v>
      </c>
      <c r="B470" s="59" t="s">
        <v>776</v>
      </c>
      <c r="C470" s="59" t="s">
        <v>1324</v>
      </c>
      <c r="D470" s="59" t="s">
        <v>490</v>
      </c>
      <c r="E470" s="60" t="s">
        <v>66</v>
      </c>
      <c r="F470" s="61">
        <v>140</v>
      </c>
    </row>
    <row r="471" spans="1:6" x14ac:dyDescent="0.3">
      <c r="A471" s="59" t="s">
        <v>1325</v>
      </c>
      <c r="B471" s="59" t="s">
        <v>776</v>
      </c>
      <c r="C471" s="59" t="s">
        <v>1326</v>
      </c>
      <c r="D471" s="59" t="s">
        <v>490</v>
      </c>
      <c r="E471" s="60" t="s">
        <v>66</v>
      </c>
      <c r="F471" s="61">
        <v>140</v>
      </c>
    </row>
    <row r="472" spans="1:6" x14ac:dyDescent="0.3">
      <c r="A472" s="62" t="s">
        <v>1327</v>
      </c>
      <c r="B472" s="62" t="s">
        <v>776</v>
      </c>
      <c r="C472" s="62" t="s">
        <v>1328</v>
      </c>
      <c r="D472" s="62" t="s">
        <v>490</v>
      </c>
      <c r="E472" s="60" t="s">
        <v>66</v>
      </c>
      <c r="F472" s="61">
        <v>140</v>
      </c>
    </row>
    <row r="473" spans="1:6" x14ac:dyDescent="0.3">
      <c r="A473" s="62" t="s">
        <v>1329</v>
      </c>
      <c r="B473" s="62" t="s">
        <v>776</v>
      </c>
      <c r="C473" s="62" t="s">
        <v>1330</v>
      </c>
      <c r="D473" s="62" t="s">
        <v>490</v>
      </c>
      <c r="E473" s="60" t="s">
        <v>66</v>
      </c>
      <c r="F473" s="61">
        <v>140</v>
      </c>
    </row>
    <row r="474" spans="1:6" x14ac:dyDescent="0.3">
      <c r="A474" s="62" t="s">
        <v>1331</v>
      </c>
      <c r="B474" s="62" t="s">
        <v>776</v>
      </c>
      <c r="C474" s="62" t="s">
        <v>1332</v>
      </c>
      <c r="D474" s="62" t="s">
        <v>490</v>
      </c>
      <c r="E474" s="60" t="s">
        <v>66</v>
      </c>
      <c r="F474" s="61">
        <v>140</v>
      </c>
    </row>
    <row r="475" spans="1:6" x14ac:dyDescent="0.3">
      <c r="A475" s="62" t="s">
        <v>1333</v>
      </c>
      <c r="B475" s="62" t="s">
        <v>776</v>
      </c>
      <c r="C475" s="62" t="s">
        <v>1334</v>
      </c>
      <c r="D475" s="62" t="s">
        <v>490</v>
      </c>
      <c r="E475" s="60" t="s">
        <v>66</v>
      </c>
      <c r="F475" s="61">
        <v>140</v>
      </c>
    </row>
    <row r="476" spans="1:6" x14ac:dyDescent="0.3">
      <c r="A476" s="59" t="s">
        <v>1335</v>
      </c>
      <c r="B476" s="59" t="s">
        <v>501</v>
      </c>
      <c r="C476" s="59" t="s">
        <v>1336</v>
      </c>
      <c r="D476" s="59" t="s">
        <v>464</v>
      </c>
      <c r="E476" s="60" t="s">
        <v>66</v>
      </c>
      <c r="F476" s="61">
        <v>60</v>
      </c>
    </row>
    <row r="477" spans="1:6" x14ac:dyDescent="0.3">
      <c r="A477" s="59" t="s">
        <v>1337</v>
      </c>
      <c r="B477" s="59" t="s">
        <v>501</v>
      </c>
      <c r="C477" s="59" t="s">
        <v>1338</v>
      </c>
      <c r="D477" s="59" t="s">
        <v>464</v>
      </c>
      <c r="E477" s="60" t="s">
        <v>66</v>
      </c>
      <c r="F477" s="61">
        <v>60</v>
      </c>
    </row>
    <row r="478" spans="1:6" x14ac:dyDescent="0.3">
      <c r="A478" s="59" t="s">
        <v>1339</v>
      </c>
      <c r="B478" s="59" t="s">
        <v>501</v>
      </c>
      <c r="C478" s="59" t="s">
        <v>1340</v>
      </c>
      <c r="D478" s="59" t="s">
        <v>464</v>
      </c>
      <c r="E478" s="60" t="s">
        <v>66</v>
      </c>
      <c r="F478" s="61">
        <v>60</v>
      </c>
    </row>
    <row r="479" spans="1:6" x14ac:dyDescent="0.3">
      <c r="A479" s="59" t="s">
        <v>1341</v>
      </c>
      <c r="B479" s="59" t="s">
        <v>501</v>
      </c>
      <c r="C479" s="59" t="s">
        <v>1342</v>
      </c>
      <c r="D479" s="59" t="s">
        <v>490</v>
      </c>
      <c r="E479" s="60" t="s">
        <v>66</v>
      </c>
      <c r="F479" s="61">
        <v>140</v>
      </c>
    </row>
    <row r="480" spans="1:6" x14ac:dyDescent="0.3">
      <c r="A480" s="59" t="s">
        <v>265</v>
      </c>
      <c r="B480" s="59" t="s">
        <v>1343</v>
      </c>
      <c r="C480" s="59" t="s">
        <v>266</v>
      </c>
      <c r="D480" s="59" t="s">
        <v>464</v>
      </c>
      <c r="E480" s="60" t="s">
        <v>66</v>
      </c>
      <c r="F480" s="61">
        <v>60</v>
      </c>
    </row>
    <row r="481" spans="1:6" x14ac:dyDescent="0.3">
      <c r="A481" s="59" t="s">
        <v>267</v>
      </c>
      <c r="B481" s="59" t="s">
        <v>1343</v>
      </c>
      <c r="C481" s="59" t="s">
        <v>268</v>
      </c>
      <c r="D481" s="59" t="s">
        <v>490</v>
      </c>
      <c r="E481" s="60" t="s">
        <v>66</v>
      </c>
      <c r="F481" s="61">
        <v>140</v>
      </c>
    </row>
    <row r="482" spans="1:6" x14ac:dyDescent="0.3">
      <c r="A482" s="59" t="s">
        <v>269</v>
      </c>
      <c r="B482" s="59" t="s">
        <v>1343</v>
      </c>
      <c r="C482" s="59" t="s">
        <v>270</v>
      </c>
      <c r="D482" s="59" t="s">
        <v>490</v>
      </c>
      <c r="E482" s="60" t="s">
        <v>66</v>
      </c>
      <c r="F482" s="61">
        <v>140</v>
      </c>
    </row>
    <row r="483" spans="1:6" x14ac:dyDescent="0.3">
      <c r="A483" s="59" t="s">
        <v>1344</v>
      </c>
      <c r="B483" s="59" t="s">
        <v>1343</v>
      </c>
      <c r="C483" s="59" t="s">
        <v>1345</v>
      </c>
      <c r="D483" s="59" t="s">
        <v>490</v>
      </c>
      <c r="E483" s="60" t="s">
        <v>66</v>
      </c>
      <c r="F483" s="61">
        <v>140</v>
      </c>
    </row>
    <row r="484" spans="1:6" x14ac:dyDescent="0.3">
      <c r="A484" s="59" t="s">
        <v>261</v>
      </c>
      <c r="B484" s="59" t="s">
        <v>1343</v>
      </c>
      <c r="C484" s="59" t="s">
        <v>262</v>
      </c>
      <c r="D484" s="59" t="s">
        <v>490</v>
      </c>
      <c r="E484" s="60" t="s">
        <v>66</v>
      </c>
      <c r="F484" s="61">
        <v>140</v>
      </c>
    </row>
    <row r="485" spans="1:6" x14ac:dyDescent="0.3">
      <c r="A485" s="59" t="s">
        <v>1346</v>
      </c>
      <c r="B485" s="59" t="s">
        <v>1343</v>
      </c>
      <c r="C485" s="59" t="s">
        <v>1347</v>
      </c>
      <c r="D485" s="59" t="s">
        <v>490</v>
      </c>
      <c r="E485" s="60" t="s">
        <v>66</v>
      </c>
      <c r="F485" s="61">
        <v>140</v>
      </c>
    </row>
    <row r="486" spans="1:6" x14ac:dyDescent="0.3">
      <c r="A486" s="59" t="s">
        <v>1348</v>
      </c>
      <c r="B486" s="59" t="s">
        <v>1343</v>
      </c>
      <c r="C486" s="59" t="s">
        <v>1349</v>
      </c>
      <c r="D486" s="59" t="s">
        <v>490</v>
      </c>
      <c r="E486" s="60" t="s">
        <v>66</v>
      </c>
      <c r="F486" s="61">
        <v>140</v>
      </c>
    </row>
    <row r="487" spans="1:6" x14ac:dyDescent="0.3">
      <c r="A487" s="59" t="s">
        <v>1350</v>
      </c>
      <c r="B487" s="59" t="s">
        <v>481</v>
      </c>
      <c r="C487" s="59" t="s">
        <v>1351</v>
      </c>
      <c r="D487" s="59" t="s">
        <v>464</v>
      </c>
      <c r="E487" s="60" t="s">
        <v>66</v>
      </c>
      <c r="F487" s="61">
        <v>60</v>
      </c>
    </row>
    <row r="488" spans="1:6" x14ac:dyDescent="0.3">
      <c r="A488" s="59" t="s">
        <v>1352</v>
      </c>
      <c r="B488" s="59" t="s">
        <v>577</v>
      </c>
      <c r="C488" s="59" t="s">
        <v>1353</v>
      </c>
      <c r="D488" s="59" t="s">
        <v>464</v>
      </c>
      <c r="E488" s="60" t="s">
        <v>66</v>
      </c>
      <c r="F488" s="61">
        <v>60</v>
      </c>
    </row>
    <row r="489" spans="1:6" x14ac:dyDescent="0.3">
      <c r="A489" s="59" t="s">
        <v>1354</v>
      </c>
      <c r="B489" s="59" t="s">
        <v>577</v>
      </c>
      <c r="C489" s="59" t="s">
        <v>1355</v>
      </c>
      <c r="D489" s="59" t="s">
        <v>464</v>
      </c>
      <c r="E489" s="60" t="s">
        <v>66</v>
      </c>
      <c r="F489" s="61">
        <v>60</v>
      </c>
    </row>
    <row r="490" spans="1:6" x14ac:dyDescent="0.3">
      <c r="A490" s="59" t="s">
        <v>1356</v>
      </c>
      <c r="B490" s="59" t="s">
        <v>577</v>
      </c>
      <c r="C490" s="59" t="s">
        <v>1357</v>
      </c>
      <c r="D490" s="59" t="s">
        <v>464</v>
      </c>
      <c r="E490" s="60" t="s">
        <v>66</v>
      </c>
      <c r="F490" s="61">
        <v>60</v>
      </c>
    </row>
    <row r="491" spans="1:6" x14ac:dyDescent="0.3">
      <c r="A491" s="59" t="s">
        <v>1358</v>
      </c>
      <c r="B491" s="59" t="s">
        <v>577</v>
      </c>
      <c r="C491" s="59" t="s">
        <v>1359</v>
      </c>
      <c r="D491" s="59" t="s">
        <v>464</v>
      </c>
      <c r="E491" s="60" t="s">
        <v>66</v>
      </c>
      <c r="F491" s="61">
        <v>60</v>
      </c>
    </row>
    <row r="492" spans="1:6" x14ac:dyDescent="0.3">
      <c r="A492" s="59" t="s">
        <v>1360</v>
      </c>
      <c r="B492" s="59" t="s">
        <v>577</v>
      </c>
      <c r="C492" s="59" t="s">
        <v>1361</v>
      </c>
      <c r="D492" s="59" t="s">
        <v>490</v>
      </c>
      <c r="E492" s="60" t="s">
        <v>66</v>
      </c>
      <c r="F492" s="61">
        <v>140</v>
      </c>
    </row>
    <row r="493" spans="1:6" x14ac:dyDescent="0.3">
      <c r="A493" s="59" t="s">
        <v>1362</v>
      </c>
      <c r="B493" s="59" t="s">
        <v>577</v>
      </c>
      <c r="C493" s="59" t="s">
        <v>1363</v>
      </c>
      <c r="D493" s="59" t="s">
        <v>464</v>
      </c>
      <c r="E493" s="60" t="s">
        <v>66</v>
      </c>
      <c r="F493" s="61">
        <v>60</v>
      </c>
    </row>
    <row r="494" spans="1:6" x14ac:dyDescent="0.3">
      <c r="A494" s="59" t="s">
        <v>1364</v>
      </c>
      <c r="B494" s="59" t="s">
        <v>577</v>
      </c>
      <c r="C494" s="59" t="s">
        <v>160</v>
      </c>
      <c r="D494" s="59" t="s">
        <v>464</v>
      </c>
      <c r="E494" s="60" t="s">
        <v>66</v>
      </c>
      <c r="F494" s="61">
        <v>60</v>
      </c>
    </row>
    <row r="495" spans="1:6" x14ac:dyDescent="0.3">
      <c r="A495" s="59" t="s">
        <v>1365</v>
      </c>
      <c r="B495" s="59" t="s">
        <v>577</v>
      </c>
      <c r="C495" s="59" t="s">
        <v>1366</v>
      </c>
      <c r="D495" s="59" t="s">
        <v>464</v>
      </c>
      <c r="E495" s="60" t="s">
        <v>66</v>
      </c>
      <c r="F495" s="61">
        <v>60</v>
      </c>
    </row>
    <row r="496" spans="1:6" x14ac:dyDescent="0.3">
      <c r="A496" s="59" t="s">
        <v>1367</v>
      </c>
      <c r="B496" s="59" t="s">
        <v>577</v>
      </c>
      <c r="C496" s="59" t="s">
        <v>1368</v>
      </c>
      <c r="D496" s="59" t="s">
        <v>464</v>
      </c>
      <c r="E496" s="60" t="s">
        <v>66</v>
      </c>
      <c r="F496" s="61">
        <v>60</v>
      </c>
    </row>
    <row r="497" spans="1:6" x14ac:dyDescent="0.3">
      <c r="A497" s="59" t="s">
        <v>303</v>
      </c>
      <c r="B497" s="59" t="s">
        <v>577</v>
      </c>
      <c r="C497" s="59" t="s">
        <v>304</v>
      </c>
      <c r="D497" s="59" t="s">
        <v>464</v>
      </c>
      <c r="E497" s="60" t="s">
        <v>66</v>
      </c>
      <c r="F497" s="61">
        <v>60</v>
      </c>
    </row>
    <row r="498" spans="1:6" x14ac:dyDescent="0.3">
      <c r="A498" s="59" t="s">
        <v>418</v>
      </c>
      <c r="B498" s="59" t="s">
        <v>481</v>
      </c>
      <c r="C498" s="59" t="s">
        <v>419</v>
      </c>
      <c r="D498" s="59" t="s">
        <v>464</v>
      </c>
      <c r="E498" s="60" t="s">
        <v>66</v>
      </c>
      <c r="F498" s="61">
        <v>60</v>
      </c>
    </row>
    <row r="499" spans="1:6" x14ac:dyDescent="0.3">
      <c r="A499" s="59" t="s">
        <v>1369</v>
      </c>
      <c r="B499" s="59" t="s">
        <v>577</v>
      </c>
      <c r="C499" s="59" t="s">
        <v>1370</v>
      </c>
      <c r="D499" s="59" t="s">
        <v>490</v>
      </c>
      <c r="E499" s="60" t="s">
        <v>66</v>
      </c>
      <c r="F499" s="61">
        <v>140</v>
      </c>
    </row>
    <row r="500" spans="1:6" x14ac:dyDescent="0.3">
      <c r="A500" s="59" t="s">
        <v>1371</v>
      </c>
      <c r="B500" s="59" t="s">
        <v>516</v>
      </c>
      <c r="C500" s="59" t="s">
        <v>1372</v>
      </c>
      <c r="D500" s="59" t="s">
        <v>490</v>
      </c>
      <c r="E500" s="60" t="s">
        <v>66</v>
      </c>
      <c r="F500" s="61">
        <v>140</v>
      </c>
    </row>
    <row r="501" spans="1:6" x14ac:dyDescent="0.3">
      <c r="A501" s="59" t="s">
        <v>1373</v>
      </c>
      <c r="B501" s="59" t="s">
        <v>516</v>
      </c>
      <c r="C501" s="59" t="s">
        <v>1374</v>
      </c>
      <c r="D501" s="59" t="s">
        <v>490</v>
      </c>
      <c r="E501" s="60" t="s">
        <v>66</v>
      </c>
      <c r="F501" s="61">
        <v>140</v>
      </c>
    </row>
    <row r="502" spans="1:6" x14ac:dyDescent="0.3">
      <c r="A502" s="59" t="s">
        <v>1375</v>
      </c>
      <c r="B502" s="59" t="s">
        <v>577</v>
      </c>
      <c r="C502" s="59" t="s">
        <v>1376</v>
      </c>
      <c r="D502" s="59" t="s">
        <v>464</v>
      </c>
      <c r="E502" s="60" t="s">
        <v>66</v>
      </c>
      <c r="F502" s="61">
        <v>60</v>
      </c>
    </row>
    <row r="503" spans="1:6" x14ac:dyDescent="0.3">
      <c r="A503" s="59" t="s">
        <v>1377</v>
      </c>
      <c r="B503" s="59" t="s">
        <v>577</v>
      </c>
      <c r="C503" s="59" t="s">
        <v>1378</v>
      </c>
      <c r="D503" s="59" t="s">
        <v>464</v>
      </c>
      <c r="E503" s="60" t="s">
        <v>66</v>
      </c>
      <c r="F503" s="61">
        <v>60</v>
      </c>
    </row>
    <row r="504" spans="1:6" x14ac:dyDescent="0.3">
      <c r="A504" s="59" t="s">
        <v>1379</v>
      </c>
      <c r="B504" s="59" t="s">
        <v>577</v>
      </c>
      <c r="C504" s="59" t="s">
        <v>1380</v>
      </c>
      <c r="D504" s="59" t="s">
        <v>464</v>
      </c>
      <c r="E504" s="60" t="s">
        <v>66</v>
      </c>
      <c r="F504" s="61">
        <v>60</v>
      </c>
    </row>
    <row r="505" spans="1:6" x14ac:dyDescent="0.3">
      <c r="A505" s="59" t="s">
        <v>1381</v>
      </c>
      <c r="B505" s="59" t="s">
        <v>577</v>
      </c>
      <c r="C505" s="59" t="s">
        <v>1382</v>
      </c>
      <c r="D505" s="59" t="s">
        <v>464</v>
      </c>
      <c r="E505" s="60" t="s">
        <v>66</v>
      </c>
      <c r="F505" s="61">
        <v>60</v>
      </c>
    </row>
    <row r="506" spans="1:6" x14ac:dyDescent="0.3">
      <c r="A506" s="59" t="s">
        <v>1383</v>
      </c>
      <c r="B506" s="59" t="s">
        <v>577</v>
      </c>
      <c r="C506" s="59" t="s">
        <v>1384</v>
      </c>
      <c r="D506" s="59" t="s">
        <v>464</v>
      </c>
      <c r="E506" s="60" t="s">
        <v>66</v>
      </c>
      <c r="F506" s="61">
        <v>60</v>
      </c>
    </row>
    <row r="507" spans="1:6" x14ac:dyDescent="0.3">
      <c r="A507" s="59" t="s">
        <v>1385</v>
      </c>
      <c r="B507" s="59" t="s">
        <v>577</v>
      </c>
      <c r="C507" s="59" t="s">
        <v>1386</v>
      </c>
      <c r="D507" s="59" t="s">
        <v>464</v>
      </c>
      <c r="E507" s="60" t="s">
        <v>66</v>
      </c>
      <c r="F507" s="61">
        <v>60</v>
      </c>
    </row>
    <row r="508" spans="1:6" x14ac:dyDescent="0.3">
      <c r="A508" s="59" t="s">
        <v>1387</v>
      </c>
      <c r="B508" s="59" t="s">
        <v>577</v>
      </c>
      <c r="C508" s="59" t="s">
        <v>1388</v>
      </c>
      <c r="D508" s="59" t="s">
        <v>464</v>
      </c>
      <c r="E508" s="60" t="s">
        <v>66</v>
      </c>
      <c r="F508" s="61">
        <v>60</v>
      </c>
    </row>
    <row r="509" spans="1:6" x14ac:dyDescent="0.3">
      <c r="A509" s="59" t="s">
        <v>1389</v>
      </c>
      <c r="B509" s="59" t="s">
        <v>577</v>
      </c>
      <c r="C509" s="59" t="s">
        <v>1390</v>
      </c>
      <c r="D509" s="59" t="s">
        <v>464</v>
      </c>
      <c r="E509" s="60" t="s">
        <v>66</v>
      </c>
      <c r="F509" s="61">
        <v>60</v>
      </c>
    </row>
    <row r="510" spans="1:6" x14ac:dyDescent="0.3">
      <c r="A510" s="59" t="s">
        <v>1391</v>
      </c>
      <c r="B510" s="59" t="s">
        <v>577</v>
      </c>
      <c r="C510" s="59" t="s">
        <v>1392</v>
      </c>
      <c r="D510" s="59" t="s">
        <v>464</v>
      </c>
      <c r="E510" s="60" t="s">
        <v>66</v>
      </c>
      <c r="F510" s="61">
        <v>60</v>
      </c>
    </row>
    <row r="511" spans="1:6" x14ac:dyDescent="0.3">
      <c r="A511" s="59" t="s">
        <v>1393</v>
      </c>
      <c r="B511" s="59" t="s">
        <v>577</v>
      </c>
      <c r="C511" s="59" t="s">
        <v>1394</v>
      </c>
      <c r="D511" s="59" t="s">
        <v>464</v>
      </c>
      <c r="E511" s="60" t="s">
        <v>66</v>
      </c>
      <c r="F511" s="61">
        <v>60</v>
      </c>
    </row>
    <row r="512" spans="1:6" x14ac:dyDescent="0.3">
      <c r="A512" s="59" t="s">
        <v>1395</v>
      </c>
      <c r="B512" s="59" t="s">
        <v>577</v>
      </c>
      <c r="C512" s="59" t="s">
        <v>1396</v>
      </c>
      <c r="D512" s="59" t="s">
        <v>464</v>
      </c>
      <c r="E512" s="60" t="s">
        <v>66</v>
      </c>
      <c r="F512" s="61">
        <v>60</v>
      </c>
    </row>
    <row r="513" spans="1:6" x14ac:dyDescent="0.3">
      <c r="A513" s="62" t="s">
        <v>1397</v>
      </c>
      <c r="B513" s="62" t="s">
        <v>1145</v>
      </c>
      <c r="C513" s="62" t="s">
        <v>1398</v>
      </c>
      <c r="D513" s="62" t="s">
        <v>464</v>
      </c>
      <c r="E513" s="60" t="s">
        <v>66</v>
      </c>
      <c r="F513" s="61">
        <v>60</v>
      </c>
    </row>
    <row r="514" spans="1:6" x14ac:dyDescent="0.3">
      <c r="A514" s="59" t="s">
        <v>1399</v>
      </c>
      <c r="B514" s="59" t="s">
        <v>585</v>
      </c>
      <c r="C514" s="59" t="s">
        <v>1400</v>
      </c>
      <c r="D514" s="59" t="s">
        <v>464</v>
      </c>
      <c r="E514" s="60" t="s">
        <v>66</v>
      </c>
      <c r="F514" s="61">
        <v>60</v>
      </c>
    </row>
    <row r="515" spans="1:6" x14ac:dyDescent="0.3">
      <c r="A515" s="59" t="s">
        <v>1401</v>
      </c>
      <c r="B515" s="59" t="s">
        <v>585</v>
      </c>
      <c r="C515" s="59" t="s">
        <v>1402</v>
      </c>
      <c r="D515" s="59" t="s">
        <v>464</v>
      </c>
      <c r="E515" s="60" t="s">
        <v>66</v>
      </c>
      <c r="F515" s="61">
        <v>60</v>
      </c>
    </row>
    <row r="516" spans="1:6" x14ac:dyDescent="0.3">
      <c r="A516" s="59" t="s">
        <v>1403</v>
      </c>
      <c r="B516" s="59" t="s">
        <v>585</v>
      </c>
      <c r="C516" s="59" t="s">
        <v>1404</v>
      </c>
      <c r="D516" s="59" t="s">
        <v>490</v>
      </c>
      <c r="E516" s="60" t="s">
        <v>66</v>
      </c>
      <c r="F516" s="61">
        <v>140</v>
      </c>
    </row>
    <row r="517" spans="1:6" x14ac:dyDescent="0.3">
      <c r="A517" s="59" t="s">
        <v>1405</v>
      </c>
      <c r="B517" s="59" t="s">
        <v>585</v>
      </c>
      <c r="C517" s="59" t="s">
        <v>1406</v>
      </c>
      <c r="D517" s="59" t="s">
        <v>464</v>
      </c>
      <c r="E517" s="60" t="s">
        <v>66</v>
      </c>
      <c r="F517" s="61">
        <v>60</v>
      </c>
    </row>
    <row r="518" spans="1:6" x14ac:dyDescent="0.3">
      <c r="A518" s="59" t="s">
        <v>1407</v>
      </c>
      <c r="B518" s="59" t="s">
        <v>1408</v>
      </c>
      <c r="C518" s="59" t="s">
        <v>1409</v>
      </c>
      <c r="D518" s="59" t="s">
        <v>464</v>
      </c>
      <c r="E518" s="60" t="s">
        <v>66</v>
      </c>
      <c r="F518" s="61">
        <v>60</v>
      </c>
    </row>
    <row r="519" spans="1:6" x14ac:dyDescent="0.3">
      <c r="A519" s="59" t="s">
        <v>1410</v>
      </c>
      <c r="B519" s="59" t="s">
        <v>1411</v>
      </c>
      <c r="C519" s="59" t="s">
        <v>1412</v>
      </c>
      <c r="D519" s="59" t="s">
        <v>464</v>
      </c>
      <c r="E519" s="60" t="s">
        <v>66</v>
      </c>
      <c r="F519" s="61">
        <v>60</v>
      </c>
    </row>
    <row r="520" spans="1:6" x14ac:dyDescent="0.3">
      <c r="A520" s="59" t="s">
        <v>1413</v>
      </c>
      <c r="B520" s="59" t="s">
        <v>1408</v>
      </c>
      <c r="C520" s="59" t="s">
        <v>1414</v>
      </c>
      <c r="D520" s="59" t="s">
        <v>464</v>
      </c>
      <c r="E520" s="60" t="s">
        <v>66</v>
      </c>
      <c r="F520" s="61">
        <v>60</v>
      </c>
    </row>
    <row r="521" spans="1:6" x14ac:dyDescent="0.3">
      <c r="A521" s="62" t="s">
        <v>1415</v>
      </c>
      <c r="B521" s="62" t="s">
        <v>940</v>
      </c>
      <c r="C521" s="62" t="s">
        <v>1416</v>
      </c>
      <c r="D521" s="62" t="s">
        <v>464</v>
      </c>
      <c r="E521" s="60" t="s">
        <v>66</v>
      </c>
      <c r="F521" s="61">
        <v>60</v>
      </c>
    </row>
    <row r="522" spans="1:6" x14ac:dyDescent="0.3">
      <c r="A522" s="59" t="s">
        <v>1417</v>
      </c>
      <c r="B522" s="59" t="s">
        <v>1145</v>
      </c>
      <c r="C522" s="59" t="s">
        <v>1418</v>
      </c>
      <c r="D522" s="59" t="s">
        <v>490</v>
      </c>
      <c r="E522" s="60" t="s">
        <v>66</v>
      </c>
      <c r="F522" s="61">
        <v>140</v>
      </c>
    </row>
    <row r="523" spans="1:6" x14ac:dyDescent="0.3">
      <c r="A523" s="59" t="s">
        <v>1419</v>
      </c>
      <c r="B523" s="59" t="s">
        <v>1408</v>
      </c>
      <c r="C523" s="59" t="s">
        <v>1420</v>
      </c>
      <c r="D523" s="59" t="s">
        <v>464</v>
      </c>
      <c r="E523" s="60" t="s">
        <v>66</v>
      </c>
      <c r="F523" s="61">
        <v>60</v>
      </c>
    </row>
    <row r="524" spans="1:6" x14ac:dyDescent="0.3">
      <c r="A524" s="62" t="s">
        <v>1421</v>
      </c>
      <c r="B524" s="62" t="s">
        <v>1004</v>
      </c>
      <c r="C524" s="62" t="s">
        <v>1422</v>
      </c>
      <c r="D524" s="62" t="s">
        <v>490</v>
      </c>
      <c r="E524" s="60" t="s">
        <v>66</v>
      </c>
      <c r="F524" s="61">
        <v>140</v>
      </c>
    </row>
    <row r="525" spans="1:6" x14ac:dyDescent="0.3">
      <c r="A525" s="59" t="s">
        <v>1423</v>
      </c>
      <c r="B525" s="59" t="s">
        <v>1004</v>
      </c>
      <c r="C525" s="59" t="s">
        <v>162</v>
      </c>
      <c r="D525" s="59" t="s">
        <v>490</v>
      </c>
      <c r="E525" s="60" t="s">
        <v>66</v>
      </c>
      <c r="F525" s="61">
        <v>140</v>
      </c>
    </row>
    <row r="526" spans="1:6" x14ac:dyDescent="0.3">
      <c r="A526" s="59" t="s">
        <v>177</v>
      </c>
      <c r="B526" s="59" t="s">
        <v>1004</v>
      </c>
      <c r="C526" s="59" t="s">
        <v>178</v>
      </c>
      <c r="D526" s="59" t="s">
        <v>490</v>
      </c>
      <c r="E526" s="60" t="s">
        <v>66</v>
      </c>
      <c r="F526" s="61">
        <v>140</v>
      </c>
    </row>
    <row r="527" spans="1:6" x14ac:dyDescent="0.3">
      <c r="A527" s="59" t="s">
        <v>1424</v>
      </c>
      <c r="B527" s="59" t="s">
        <v>1004</v>
      </c>
      <c r="C527" s="59" t="s">
        <v>190</v>
      </c>
      <c r="D527" s="59" t="s">
        <v>490</v>
      </c>
      <c r="E527" s="60" t="s">
        <v>66</v>
      </c>
      <c r="F527" s="61">
        <v>140</v>
      </c>
    </row>
    <row r="528" spans="1:6" x14ac:dyDescent="0.3">
      <c r="A528" s="59" t="s">
        <v>175</v>
      </c>
      <c r="B528" s="59" t="s">
        <v>1004</v>
      </c>
      <c r="C528" s="59" t="s">
        <v>176</v>
      </c>
      <c r="D528" s="59" t="s">
        <v>490</v>
      </c>
      <c r="E528" s="60" t="s">
        <v>66</v>
      </c>
      <c r="F528" s="61">
        <v>140</v>
      </c>
    </row>
    <row r="529" spans="1:6" x14ac:dyDescent="0.3">
      <c r="A529" s="59" t="s">
        <v>181</v>
      </c>
      <c r="B529" s="59" t="s">
        <v>1004</v>
      </c>
      <c r="C529" s="59" t="s">
        <v>182</v>
      </c>
      <c r="D529" s="59" t="s">
        <v>490</v>
      </c>
      <c r="E529" s="60" t="s">
        <v>66</v>
      </c>
      <c r="F529" s="61">
        <v>140</v>
      </c>
    </row>
    <row r="530" spans="1:6" x14ac:dyDescent="0.3">
      <c r="A530" s="59" t="s">
        <v>185</v>
      </c>
      <c r="B530" s="59" t="s">
        <v>1004</v>
      </c>
      <c r="C530" s="59" t="s">
        <v>186</v>
      </c>
      <c r="D530" s="59" t="s">
        <v>490</v>
      </c>
      <c r="E530" s="60" t="s">
        <v>66</v>
      </c>
      <c r="F530" s="61">
        <v>140</v>
      </c>
    </row>
    <row r="531" spans="1:6" x14ac:dyDescent="0.3">
      <c r="A531" s="59" t="s">
        <v>187</v>
      </c>
      <c r="B531" s="59" t="s">
        <v>1004</v>
      </c>
      <c r="C531" s="59" t="s">
        <v>188</v>
      </c>
      <c r="D531" s="59" t="s">
        <v>490</v>
      </c>
      <c r="E531" s="60" t="s">
        <v>66</v>
      </c>
      <c r="F531" s="61">
        <v>140</v>
      </c>
    </row>
    <row r="532" spans="1:6" x14ac:dyDescent="0.3">
      <c r="A532" s="59" t="s">
        <v>183</v>
      </c>
      <c r="B532" s="59" t="s">
        <v>1004</v>
      </c>
      <c r="C532" s="59" t="s">
        <v>184</v>
      </c>
      <c r="D532" s="59" t="s">
        <v>490</v>
      </c>
      <c r="E532" s="60" t="s">
        <v>66</v>
      </c>
      <c r="F532" s="61">
        <v>140</v>
      </c>
    </row>
    <row r="533" spans="1:6" x14ac:dyDescent="0.3">
      <c r="A533" s="59" t="s">
        <v>191</v>
      </c>
      <c r="B533" s="59" t="s">
        <v>1004</v>
      </c>
      <c r="C533" s="59" t="s">
        <v>192</v>
      </c>
      <c r="D533" s="59" t="s">
        <v>490</v>
      </c>
      <c r="E533" s="60" t="s">
        <v>66</v>
      </c>
      <c r="F533" s="61">
        <v>140</v>
      </c>
    </row>
    <row r="534" spans="1:6" x14ac:dyDescent="0.3">
      <c r="A534" s="59" t="s">
        <v>179</v>
      </c>
      <c r="B534" s="59" t="s">
        <v>1004</v>
      </c>
      <c r="C534" s="59" t="s">
        <v>180</v>
      </c>
      <c r="D534" s="59" t="s">
        <v>490</v>
      </c>
      <c r="E534" s="60" t="s">
        <v>66</v>
      </c>
      <c r="F534" s="61">
        <v>140</v>
      </c>
    </row>
    <row r="535" spans="1:6" x14ac:dyDescent="0.3">
      <c r="A535" s="62" t="s">
        <v>1425</v>
      </c>
      <c r="B535" s="62" t="s">
        <v>1004</v>
      </c>
      <c r="C535" s="62" t="s">
        <v>164</v>
      </c>
      <c r="D535" s="62" t="s">
        <v>464</v>
      </c>
      <c r="E535" s="60" t="s">
        <v>66</v>
      </c>
      <c r="F535" s="61">
        <v>60</v>
      </c>
    </row>
    <row r="536" spans="1:6" x14ac:dyDescent="0.3">
      <c r="A536" s="62" t="s">
        <v>1426</v>
      </c>
      <c r="B536" s="62" t="s">
        <v>1004</v>
      </c>
      <c r="C536" s="62" t="s">
        <v>1427</v>
      </c>
      <c r="D536" s="62" t="s">
        <v>490</v>
      </c>
      <c r="E536" s="60" t="s">
        <v>66</v>
      </c>
      <c r="F536" s="61">
        <v>140</v>
      </c>
    </row>
    <row r="537" spans="1:6" x14ac:dyDescent="0.3">
      <c r="A537" s="62" t="s">
        <v>1428</v>
      </c>
      <c r="B537" s="62" t="s">
        <v>1004</v>
      </c>
      <c r="C537" s="62" t="s">
        <v>1429</v>
      </c>
      <c r="D537" s="62" t="s">
        <v>490</v>
      </c>
      <c r="E537" s="60" t="s">
        <v>66</v>
      </c>
      <c r="F537" s="61">
        <v>140</v>
      </c>
    </row>
    <row r="538" spans="1:6" x14ac:dyDescent="0.3">
      <c r="A538" s="62" t="s">
        <v>1430</v>
      </c>
      <c r="B538" s="62" t="s">
        <v>1004</v>
      </c>
      <c r="C538" s="62" t="s">
        <v>1431</v>
      </c>
      <c r="D538" s="62" t="s">
        <v>490</v>
      </c>
      <c r="E538" s="60" t="s">
        <v>66</v>
      </c>
      <c r="F538" s="61">
        <v>140</v>
      </c>
    </row>
    <row r="539" spans="1:6" x14ac:dyDescent="0.3">
      <c r="A539" s="62" t="s">
        <v>1432</v>
      </c>
      <c r="B539" s="62" t="s">
        <v>1004</v>
      </c>
      <c r="C539" s="62" t="s">
        <v>1433</v>
      </c>
      <c r="D539" s="62" t="s">
        <v>490</v>
      </c>
      <c r="E539" s="60" t="s">
        <v>66</v>
      </c>
      <c r="F539" s="61">
        <v>140</v>
      </c>
    </row>
    <row r="540" spans="1:6" x14ac:dyDescent="0.3">
      <c r="A540" s="62" t="s">
        <v>1434</v>
      </c>
      <c r="B540" s="62" t="s">
        <v>1004</v>
      </c>
      <c r="C540" s="62" t="s">
        <v>1435</v>
      </c>
      <c r="D540" s="62" t="s">
        <v>490</v>
      </c>
      <c r="E540" s="60" t="s">
        <v>66</v>
      </c>
      <c r="F540" s="61">
        <v>140</v>
      </c>
    </row>
    <row r="541" spans="1:6" x14ac:dyDescent="0.3">
      <c r="A541" s="62" t="s">
        <v>1436</v>
      </c>
      <c r="B541" s="62" t="s">
        <v>1004</v>
      </c>
      <c r="C541" s="62" t="s">
        <v>1437</v>
      </c>
      <c r="D541" s="62" t="s">
        <v>490</v>
      </c>
      <c r="E541" s="60" t="s">
        <v>66</v>
      </c>
      <c r="F541" s="61">
        <v>140</v>
      </c>
    </row>
    <row r="542" spans="1:6" x14ac:dyDescent="0.3">
      <c r="A542" s="62" t="s">
        <v>1438</v>
      </c>
      <c r="B542" s="62" t="s">
        <v>1004</v>
      </c>
      <c r="C542" s="62" t="s">
        <v>166</v>
      </c>
      <c r="D542" s="62" t="s">
        <v>490</v>
      </c>
      <c r="E542" s="60" t="s">
        <v>66</v>
      </c>
      <c r="F542" s="61">
        <v>140</v>
      </c>
    </row>
    <row r="543" spans="1:6" x14ac:dyDescent="0.3">
      <c r="A543" s="62" t="s">
        <v>1439</v>
      </c>
      <c r="B543" s="62" t="s">
        <v>1004</v>
      </c>
      <c r="C543" s="62" t="s">
        <v>1440</v>
      </c>
      <c r="D543" s="62" t="s">
        <v>490</v>
      </c>
      <c r="E543" s="60" t="s">
        <v>66</v>
      </c>
      <c r="F543" s="61">
        <v>140</v>
      </c>
    </row>
    <row r="544" spans="1:6" x14ac:dyDescent="0.3">
      <c r="A544" s="62" t="s">
        <v>1441</v>
      </c>
      <c r="B544" s="62" t="s">
        <v>1004</v>
      </c>
      <c r="C544" s="62" t="s">
        <v>1442</v>
      </c>
      <c r="D544" s="62" t="s">
        <v>490</v>
      </c>
      <c r="E544" s="60" t="s">
        <v>66</v>
      </c>
      <c r="F544" s="61">
        <v>140</v>
      </c>
    </row>
    <row r="545" spans="1:6" x14ac:dyDescent="0.3">
      <c r="A545" s="62" t="s">
        <v>1443</v>
      </c>
      <c r="B545" s="62" t="s">
        <v>1004</v>
      </c>
      <c r="C545" s="62" t="s">
        <v>1444</v>
      </c>
      <c r="D545" s="62" t="s">
        <v>490</v>
      </c>
      <c r="E545" s="60" t="s">
        <v>66</v>
      </c>
      <c r="F545" s="61">
        <v>140</v>
      </c>
    </row>
    <row r="546" spans="1:6" x14ac:dyDescent="0.3">
      <c r="A546" s="62" t="s">
        <v>167</v>
      </c>
      <c r="B546" s="62" t="s">
        <v>1004</v>
      </c>
      <c r="C546" s="62" t="s">
        <v>168</v>
      </c>
      <c r="D546" s="62" t="s">
        <v>490</v>
      </c>
      <c r="E546" s="60" t="s">
        <v>66</v>
      </c>
      <c r="F546" s="61">
        <v>140</v>
      </c>
    </row>
    <row r="547" spans="1:6" x14ac:dyDescent="0.3">
      <c r="A547" s="62" t="s">
        <v>171</v>
      </c>
      <c r="B547" s="62" t="s">
        <v>1004</v>
      </c>
      <c r="C547" s="62" t="s">
        <v>172</v>
      </c>
      <c r="D547" s="62" t="s">
        <v>464</v>
      </c>
      <c r="E547" s="60" t="s">
        <v>66</v>
      </c>
      <c r="F547" s="61">
        <v>60</v>
      </c>
    </row>
    <row r="548" spans="1:6" x14ac:dyDescent="0.3">
      <c r="A548" s="62" t="s">
        <v>1445</v>
      </c>
      <c r="B548" s="62" t="s">
        <v>1004</v>
      </c>
      <c r="C548" s="62" t="s">
        <v>1446</v>
      </c>
      <c r="D548" s="62" t="s">
        <v>464</v>
      </c>
      <c r="E548" s="60" t="s">
        <v>66</v>
      </c>
      <c r="F548" s="61">
        <v>60</v>
      </c>
    </row>
    <row r="549" spans="1:6" x14ac:dyDescent="0.3">
      <c r="A549" s="59" t="s">
        <v>1447</v>
      </c>
      <c r="B549" s="59" t="s">
        <v>1343</v>
      </c>
      <c r="C549" s="59" t="s">
        <v>1448</v>
      </c>
      <c r="D549" s="59" t="s">
        <v>464</v>
      </c>
      <c r="E549" s="60" t="s">
        <v>66</v>
      </c>
      <c r="F549" s="61">
        <v>60</v>
      </c>
    </row>
    <row r="550" spans="1:6" x14ac:dyDescent="0.3">
      <c r="A550" s="59" t="s">
        <v>1449</v>
      </c>
      <c r="B550" s="59" t="s">
        <v>1343</v>
      </c>
      <c r="C550" s="59" t="s">
        <v>1450</v>
      </c>
      <c r="D550" s="59" t="s">
        <v>464</v>
      </c>
      <c r="E550" s="60" t="s">
        <v>66</v>
      </c>
      <c r="F550" s="61">
        <v>60</v>
      </c>
    </row>
    <row r="551" spans="1:6" x14ac:dyDescent="0.3">
      <c r="A551" s="59" t="s">
        <v>273</v>
      </c>
      <c r="B551" s="59" t="s">
        <v>1343</v>
      </c>
      <c r="C551" s="59" t="s">
        <v>1451</v>
      </c>
      <c r="D551" s="59" t="s">
        <v>464</v>
      </c>
      <c r="E551" s="60" t="s">
        <v>66</v>
      </c>
      <c r="F551" s="61">
        <v>60</v>
      </c>
    </row>
    <row r="552" spans="1:6" x14ac:dyDescent="0.3">
      <c r="A552" s="59" t="s">
        <v>1452</v>
      </c>
      <c r="B552" s="59" t="s">
        <v>1343</v>
      </c>
      <c r="C552" s="59" t="s">
        <v>1453</v>
      </c>
      <c r="D552" s="59" t="s">
        <v>490</v>
      </c>
      <c r="E552" s="60" t="s">
        <v>66</v>
      </c>
      <c r="F552" s="61">
        <v>140</v>
      </c>
    </row>
    <row r="553" spans="1:6" x14ac:dyDescent="0.3">
      <c r="A553" s="59" t="s">
        <v>1454</v>
      </c>
      <c r="B553" s="59" t="s">
        <v>1343</v>
      </c>
      <c r="C553" s="59" t="s">
        <v>1455</v>
      </c>
      <c r="D553" s="59" t="s">
        <v>464</v>
      </c>
      <c r="E553" s="60" t="s">
        <v>66</v>
      </c>
      <c r="F553" s="61">
        <v>60</v>
      </c>
    </row>
    <row r="554" spans="1:6" x14ac:dyDescent="0.3">
      <c r="A554" s="59" t="s">
        <v>1456</v>
      </c>
      <c r="B554" s="59" t="s">
        <v>1343</v>
      </c>
      <c r="C554" s="59" t="s">
        <v>1457</v>
      </c>
      <c r="D554" s="59" t="s">
        <v>464</v>
      </c>
      <c r="E554" s="60" t="s">
        <v>66</v>
      </c>
      <c r="F554" s="61">
        <v>60</v>
      </c>
    </row>
    <row r="555" spans="1:6" x14ac:dyDescent="0.3">
      <c r="A555" s="62" t="s">
        <v>271</v>
      </c>
      <c r="B555" s="62" t="s">
        <v>1343</v>
      </c>
      <c r="C555" s="62" t="s">
        <v>272</v>
      </c>
      <c r="D555" s="62" t="s">
        <v>490</v>
      </c>
      <c r="E555" s="60" t="s">
        <v>66</v>
      </c>
      <c r="F555" s="61">
        <v>140</v>
      </c>
    </row>
    <row r="556" spans="1:6" x14ac:dyDescent="0.3">
      <c r="A556" s="59" t="s">
        <v>1458</v>
      </c>
      <c r="B556" s="59" t="s">
        <v>1343</v>
      </c>
      <c r="C556" s="59" t="s">
        <v>1459</v>
      </c>
      <c r="D556" s="59" t="s">
        <v>490</v>
      </c>
      <c r="E556" s="60" t="s">
        <v>66</v>
      </c>
      <c r="F556" s="61">
        <v>140</v>
      </c>
    </row>
    <row r="557" spans="1:6" x14ac:dyDescent="0.3">
      <c r="A557" s="59" t="s">
        <v>259</v>
      </c>
      <c r="B557" s="59" t="s">
        <v>1343</v>
      </c>
      <c r="C557" s="59" t="s">
        <v>260</v>
      </c>
      <c r="D557" s="59" t="s">
        <v>490</v>
      </c>
      <c r="E557" s="60" t="s">
        <v>66</v>
      </c>
      <c r="F557" s="61">
        <v>140</v>
      </c>
    </row>
    <row r="558" spans="1:6" x14ac:dyDescent="0.3">
      <c r="A558" s="59" t="s">
        <v>263</v>
      </c>
      <c r="B558" s="59" t="s">
        <v>1343</v>
      </c>
      <c r="C558" s="59" t="s">
        <v>264</v>
      </c>
      <c r="D558" s="59" t="s">
        <v>490</v>
      </c>
      <c r="E558" s="60" t="s">
        <v>66</v>
      </c>
      <c r="F558" s="61">
        <v>140</v>
      </c>
    </row>
    <row r="559" spans="1:6" x14ac:dyDescent="0.3">
      <c r="A559" s="59" t="s">
        <v>401</v>
      </c>
      <c r="B559" s="59" t="s">
        <v>1343</v>
      </c>
      <c r="C559" s="59" t="s">
        <v>402</v>
      </c>
      <c r="D559" s="59" t="s">
        <v>490</v>
      </c>
      <c r="E559" s="60" t="s">
        <v>66</v>
      </c>
      <c r="F559" s="61">
        <v>140</v>
      </c>
    </row>
    <row r="560" spans="1:6" x14ac:dyDescent="0.3">
      <c r="A560" s="62" t="s">
        <v>1460</v>
      </c>
      <c r="B560" s="62" t="s">
        <v>1343</v>
      </c>
      <c r="C560" s="62" t="s">
        <v>1461</v>
      </c>
      <c r="D560" s="62" t="s">
        <v>490</v>
      </c>
      <c r="E560" s="60" t="s">
        <v>66</v>
      </c>
      <c r="F560" s="61">
        <v>140</v>
      </c>
    </row>
    <row r="561" spans="1:6" x14ac:dyDescent="0.3">
      <c r="A561" s="62" t="s">
        <v>1462</v>
      </c>
      <c r="B561" s="62" t="s">
        <v>1343</v>
      </c>
      <c r="C561" s="62" t="s">
        <v>1463</v>
      </c>
      <c r="D561" s="62" t="s">
        <v>490</v>
      </c>
      <c r="E561" s="60" t="s">
        <v>66</v>
      </c>
      <c r="F561" s="61">
        <v>140</v>
      </c>
    </row>
    <row r="562" spans="1:6" x14ac:dyDescent="0.3">
      <c r="A562" s="62" t="s">
        <v>1464</v>
      </c>
      <c r="B562" s="62" t="s">
        <v>1343</v>
      </c>
      <c r="C562" s="62" t="s">
        <v>1465</v>
      </c>
      <c r="D562" s="62" t="s">
        <v>464</v>
      </c>
      <c r="E562" s="60" t="s">
        <v>66</v>
      </c>
      <c r="F562" s="61">
        <v>60</v>
      </c>
    </row>
    <row r="563" spans="1:6" x14ac:dyDescent="0.3">
      <c r="A563" s="59" t="s">
        <v>1466</v>
      </c>
      <c r="B563" s="59" t="s">
        <v>1300</v>
      </c>
      <c r="C563" s="59" t="s">
        <v>1467</v>
      </c>
      <c r="D563" s="59" t="s">
        <v>464</v>
      </c>
      <c r="E563" s="60" t="s">
        <v>66</v>
      </c>
      <c r="F563" s="61">
        <v>60</v>
      </c>
    </row>
    <row r="564" spans="1:6" x14ac:dyDescent="0.3">
      <c r="A564" s="59" t="s">
        <v>1468</v>
      </c>
      <c r="B564" s="59" t="s">
        <v>940</v>
      </c>
      <c r="C564" s="59" t="s">
        <v>1469</v>
      </c>
      <c r="D564" s="59" t="s">
        <v>490</v>
      </c>
      <c r="E564" s="60" t="s">
        <v>66</v>
      </c>
      <c r="F564" s="61">
        <v>140</v>
      </c>
    </row>
    <row r="565" spans="1:6" x14ac:dyDescent="0.3">
      <c r="A565" s="59" t="s">
        <v>1470</v>
      </c>
      <c r="B565" s="59" t="s">
        <v>940</v>
      </c>
      <c r="C565" s="59" t="s">
        <v>1471</v>
      </c>
      <c r="D565" s="59" t="s">
        <v>490</v>
      </c>
      <c r="E565" s="60" t="s">
        <v>66</v>
      </c>
      <c r="F565" s="61">
        <v>140</v>
      </c>
    </row>
    <row r="566" spans="1:6" x14ac:dyDescent="0.3">
      <c r="A566" s="59" t="s">
        <v>1472</v>
      </c>
      <c r="B566" s="59" t="s">
        <v>940</v>
      </c>
      <c r="C566" s="59" t="s">
        <v>1473</v>
      </c>
      <c r="D566" s="59" t="s">
        <v>464</v>
      </c>
      <c r="E566" s="60" t="s">
        <v>66</v>
      </c>
      <c r="F566" s="61">
        <v>60</v>
      </c>
    </row>
    <row r="567" spans="1:6" x14ac:dyDescent="0.3">
      <c r="A567" s="62" t="s">
        <v>1474</v>
      </c>
      <c r="B567" s="62" t="s">
        <v>940</v>
      </c>
      <c r="C567" s="62" t="s">
        <v>1475</v>
      </c>
      <c r="D567" s="62" t="s">
        <v>464</v>
      </c>
      <c r="E567" s="60" t="s">
        <v>66</v>
      </c>
      <c r="F567" s="61">
        <v>60</v>
      </c>
    </row>
    <row r="568" spans="1:6" x14ac:dyDescent="0.3">
      <c r="A568" s="62" t="s">
        <v>1476</v>
      </c>
      <c r="B568" s="62" t="s">
        <v>940</v>
      </c>
      <c r="C568" s="62" t="s">
        <v>1477</v>
      </c>
      <c r="D568" s="62" t="s">
        <v>464</v>
      </c>
      <c r="E568" s="60" t="s">
        <v>66</v>
      </c>
      <c r="F568" s="61">
        <v>60</v>
      </c>
    </row>
    <row r="569" spans="1:6" x14ac:dyDescent="0.3">
      <c r="A569" s="62" t="s">
        <v>1478</v>
      </c>
      <c r="B569" s="62" t="s">
        <v>940</v>
      </c>
      <c r="C569" s="62" t="s">
        <v>1479</v>
      </c>
      <c r="D569" s="62" t="s">
        <v>464</v>
      </c>
      <c r="E569" s="60" t="s">
        <v>66</v>
      </c>
      <c r="F569" s="61">
        <v>60</v>
      </c>
    </row>
    <row r="570" spans="1:6" x14ac:dyDescent="0.3">
      <c r="A570" s="62" t="s">
        <v>1480</v>
      </c>
      <c r="B570" s="62" t="s">
        <v>940</v>
      </c>
      <c r="C570" s="62" t="s">
        <v>1481</v>
      </c>
      <c r="D570" s="62" t="s">
        <v>464</v>
      </c>
      <c r="E570" s="60" t="s">
        <v>66</v>
      </c>
      <c r="F570" s="61">
        <v>60</v>
      </c>
    </row>
    <row r="571" spans="1:6" x14ac:dyDescent="0.3">
      <c r="A571" s="62" t="s">
        <v>1482</v>
      </c>
      <c r="B571" s="62" t="s">
        <v>940</v>
      </c>
      <c r="C571" s="62" t="s">
        <v>1483</v>
      </c>
      <c r="D571" s="62" t="s">
        <v>464</v>
      </c>
      <c r="E571" s="60" t="s">
        <v>66</v>
      </c>
      <c r="F571" s="61">
        <v>60</v>
      </c>
    </row>
    <row r="572" spans="1:6" x14ac:dyDescent="0.3">
      <c r="A572" s="62" t="s">
        <v>1484</v>
      </c>
      <c r="B572" s="62" t="s">
        <v>940</v>
      </c>
      <c r="C572" s="62" t="s">
        <v>1485</v>
      </c>
      <c r="D572" s="62" t="s">
        <v>464</v>
      </c>
      <c r="E572" s="60" t="s">
        <v>66</v>
      </c>
      <c r="F572" s="61">
        <v>60</v>
      </c>
    </row>
    <row r="573" spans="1:6" x14ac:dyDescent="0.3">
      <c r="A573" s="62" t="s">
        <v>1486</v>
      </c>
      <c r="B573" s="62" t="s">
        <v>940</v>
      </c>
      <c r="C573" s="62" t="s">
        <v>1487</v>
      </c>
      <c r="D573" s="62" t="s">
        <v>464</v>
      </c>
      <c r="E573" s="60" t="s">
        <v>66</v>
      </c>
      <c r="F573" s="61">
        <v>60</v>
      </c>
    </row>
    <row r="574" spans="1:6" x14ac:dyDescent="0.3">
      <c r="A574" s="62" t="s">
        <v>1488</v>
      </c>
      <c r="B574" s="62" t="s">
        <v>940</v>
      </c>
      <c r="C574" s="62" t="s">
        <v>1489</v>
      </c>
      <c r="D574" s="62" t="s">
        <v>464</v>
      </c>
      <c r="E574" s="60" t="s">
        <v>66</v>
      </c>
      <c r="F574" s="61">
        <v>60</v>
      </c>
    </row>
    <row r="575" spans="1:6" x14ac:dyDescent="0.3">
      <c r="A575" s="59" t="s">
        <v>1490</v>
      </c>
      <c r="B575" s="59" t="s">
        <v>940</v>
      </c>
      <c r="C575" s="59" t="s">
        <v>1491</v>
      </c>
      <c r="D575" s="59" t="s">
        <v>490</v>
      </c>
      <c r="E575" s="60" t="s">
        <v>66</v>
      </c>
      <c r="F575" s="61">
        <v>140</v>
      </c>
    </row>
    <row r="576" spans="1:6" x14ac:dyDescent="0.3">
      <c r="A576" s="59" t="s">
        <v>1492</v>
      </c>
      <c r="B576" s="59" t="s">
        <v>940</v>
      </c>
      <c r="C576" s="59" t="s">
        <v>1493</v>
      </c>
      <c r="D576" s="59" t="s">
        <v>490</v>
      </c>
      <c r="E576" s="60" t="s">
        <v>66</v>
      </c>
      <c r="F576" s="61">
        <v>140</v>
      </c>
    </row>
    <row r="577" spans="1:6" x14ac:dyDescent="0.3">
      <c r="A577" s="62" t="s">
        <v>1494</v>
      </c>
      <c r="B577" s="62" t="s">
        <v>940</v>
      </c>
      <c r="C577" s="62" t="s">
        <v>1495</v>
      </c>
      <c r="D577" s="62" t="s">
        <v>464</v>
      </c>
      <c r="E577" s="60" t="s">
        <v>66</v>
      </c>
      <c r="F577" s="61">
        <v>60</v>
      </c>
    </row>
    <row r="578" spans="1:6" x14ac:dyDescent="0.3">
      <c r="A578" s="59" t="s">
        <v>1496</v>
      </c>
      <c r="B578" s="59" t="s">
        <v>940</v>
      </c>
      <c r="C578" s="59" t="s">
        <v>1497</v>
      </c>
      <c r="D578" s="59" t="s">
        <v>464</v>
      </c>
      <c r="E578" s="60" t="s">
        <v>66</v>
      </c>
      <c r="F578" s="61">
        <v>60</v>
      </c>
    </row>
    <row r="579" spans="1:6" x14ac:dyDescent="0.3">
      <c r="A579" s="62" t="s">
        <v>1498</v>
      </c>
      <c r="B579" s="62" t="s">
        <v>940</v>
      </c>
      <c r="C579" s="62" t="s">
        <v>1499</v>
      </c>
      <c r="D579" s="62" t="s">
        <v>464</v>
      </c>
      <c r="E579" s="60" t="s">
        <v>66</v>
      </c>
      <c r="F579" s="61">
        <v>60</v>
      </c>
    </row>
    <row r="580" spans="1:6" x14ac:dyDescent="0.3">
      <c r="A580" s="59" t="s">
        <v>1500</v>
      </c>
      <c r="B580" s="59" t="s">
        <v>940</v>
      </c>
      <c r="C580" s="59" t="s">
        <v>1501</v>
      </c>
      <c r="D580" s="59" t="s">
        <v>464</v>
      </c>
      <c r="E580" s="60" t="s">
        <v>66</v>
      </c>
      <c r="F580" s="61">
        <v>60</v>
      </c>
    </row>
    <row r="581" spans="1:6" x14ac:dyDescent="0.3">
      <c r="A581" s="59" t="s">
        <v>1502</v>
      </c>
      <c r="B581" s="59" t="s">
        <v>1503</v>
      </c>
      <c r="C581" s="59" t="s">
        <v>1504</v>
      </c>
      <c r="D581" s="59" t="s">
        <v>464</v>
      </c>
      <c r="E581" s="60" t="s">
        <v>66</v>
      </c>
      <c r="F581" s="61">
        <v>60</v>
      </c>
    </row>
    <row r="582" spans="1:6" x14ac:dyDescent="0.3">
      <c r="A582" s="59" t="s">
        <v>1505</v>
      </c>
      <c r="B582" s="59" t="s">
        <v>1503</v>
      </c>
      <c r="C582" s="59" t="s">
        <v>1506</v>
      </c>
      <c r="D582" s="59" t="s">
        <v>490</v>
      </c>
      <c r="E582" s="60" t="s">
        <v>66</v>
      </c>
      <c r="F582" s="61">
        <v>140</v>
      </c>
    </row>
    <row r="583" spans="1:6" x14ac:dyDescent="0.3">
      <c r="A583" s="59" t="s">
        <v>1507</v>
      </c>
      <c r="B583" s="59" t="s">
        <v>1503</v>
      </c>
      <c r="C583" s="59" t="s">
        <v>1508</v>
      </c>
      <c r="D583" s="59" t="s">
        <v>464</v>
      </c>
      <c r="E583" s="60" t="s">
        <v>66</v>
      </c>
      <c r="F583" s="61">
        <v>60</v>
      </c>
    </row>
    <row r="584" spans="1:6" x14ac:dyDescent="0.3">
      <c r="A584" s="59" t="s">
        <v>1509</v>
      </c>
      <c r="B584" s="59" t="s">
        <v>1503</v>
      </c>
      <c r="C584" s="59" t="s">
        <v>1510</v>
      </c>
      <c r="D584" s="59" t="s">
        <v>490</v>
      </c>
      <c r="E584" s="60" t="s">
        <v>66</v>
      </c>
      <c r="F584" s="61">
        <v>140</v>
      </c>
    </row>
    <row r="585" spans="1:6" x14ac:dyDescent="0.3">
      <c r="A585" s="59" t="s">
        <v>1511</v>
      </c>
      <c r="B585" s="59" t="s">
        <v>1503</v>
      </c>
      <c r="C585" s="59" t="s">
        <v>1512</v>
      </c>
      <c r="D585" s="59" t="s">
        <v>464</v>
      </c>
      <c r="E585" s="60" t="s">
        <v>66</v>
      </c>
      <c r="F585" s="61">
        <v>60</v>
      </c>
    </row>
    <row r="586" spans="1:6" x14ac:dyDescent="0.3">
      <c r="A586" s="59" t="s">
        <v>1513</v>
      </c>
      <c r="B586" s="59" t="s">
        <v>1503</v>
      </c>
      <c r="C586" s="59" t="s">
        <v>1514</v>
      </c>
      <c r="D586" s="59" t="s">
        <v>464</v>
      </c>
      <c r="E586" s="60" t="s">
        <v>66</v>
      </c>
      <c r="F586" s="61">
        <v>60</v>
      </c>
    </row>
    <row r="587" spans="1:6" x14ac:dyDescent="0.3">
      <c r="A587" s="59" t="s">
        <v>1515</v>
      </c>
      <c r="B587" s="59" t="s">
        <v>1503</v>
      </c>
      <c r="C587" s="59" t="s">
        <v>1516</v>
      </c>
      <c r="D587" s="59" t="s">
        <v>490</v>
      </c>
      <c r="E587" s="60" t="s">
        <v>66</v>
      </c>
      <c r="F587" s="61">
        <v>140</v>
      </c>
    </row>
    <row r="588" spans="1:6" x14ac:dyDescent="0.3">
      <c r="A588" s="59" t="s">
        <v>1517</v>
      </c>
      <c r="B588" s="59" t="s">
        <v>1503</v>
      </c>
      <c r="C588" s="59" t="s">
        <v>1518</v>
      </c>
      <c r="D588" s="59" t="s">
        <v>464</v>
      </c>
      <c r="E588" s="60" t="s">
        <v>66</v>
      </c>
      <c r="F588" s="61">
        <v>60</v>
      </c>
    </row>
    <row r="589" spans="1:6" x14ac:dyDescent="0.3">
      <c r="A589" s="59" t="s">
        <v>309</v>
      </c>
      <c r="B589" s="59" t="s">
        <v>498</v>
      </c>
      <c r="C589" s="59" t="s">
        <v>310</v>
      </c>
      <c r="D589" s="59" t="s">
        <v>464</v>
      </c>
      <c r="E589" s="60" t="s">
        <v>66</v>
      </c>
      <c r="F589" s="61">
        <v>60</v>
      </c>
    </row>
    <row r="590" spans="1:6" x14ac:dyDescent="0.3">
      <c r="A590" s="59" t="s">
        <v>1519</v>
      </c>
      <c r="B590" s="59" t="s">
        <v>1142</v>
      </c>
      <c r="C590" s="59" t="s">
        <v>1520</v>
      </c>
      <c r="D590" s="59" t="s">
        <v>490</v>
      </c>
      <c r="E590" s="60" t="s">
        <v>66</v>
      </c>
      <c r="F590" s="61">
        <v>140</v>
      </c>
    </row>
    <row r="591" spans="1:6" x14ac:dyDescent="0.3">
      <c r="A591" s="59" t="s">
        <v>1521</v>
      </c>
      <c r="B591" s="59" t="s">
        <v>1522</v>
      </c>
      <c r="C591" s="59" t="s">
        <v>1523</v>
      </c>
      <c r="D591" s="59" t="s">
        <v>464</v>
      </c>
      <c r="E591" s="60" t="s">
        <v>66</v>
      </c>
      <c r="F591" s="61">
        <v>60</v>
      </c>
    </row>
    <row r="592" spans="1:6" x14ac:dyDescent="0.3">
      <c r="A592" s="59" t="s">
        <v>1524</v>
      </c>
      <c r="B592" s="59" t="s">
        <v>1522</v>
      </c>
      <c r="C592" s="59" t="s">
        <v>1525</v>
      </c>
      <c r="D592" s="59" t="s">
        <v>490</v>
      </c>
      <c r="E592" s="60" t="s">
        <v>66</v>
      </c>
      <c r="F592" s="61">
        <v>140</v>
      </c>
    </row>
    <row r="593" spans="1:6" x14ac:dyDescent="0.3">
      <c r="A593" s="59" t="s">
        <v>1526</v>
      </c>
      <c r="B593" s="59" t="s">
        <v>1522</v>
      </c>
      <c r="C593" s="59" t="s">
        <v>1527</v>
      </c>
      <c r="D593" s="59" t="s">
        <v>490</v>
      </c>
      <c r="E593" s="60" t="s">
        <v>66</v>
      </c>
      <c r="F593" s="61">
        <v>140</v>
      </c>
    </row>
    <row r="594" spans="1:6" x14ac:dyDescent="0.3">
      <c r="A594" s="59" t="s">
        <v>1528</v>
      </c>
      <c r="B594" s="59" t="s">
        <v>1522</v>
      </c>
      <c r="C594" s="59" t="s">
        <v>1529</v>
      </c>
      <c r="D594" s="59" t="s">
        <v>490</v>
      </c>
      <c r="E594" s="60" t="s">
        <v>66</v>
      </c>
      <c r="F594" s="61">
        <v>140</v>
      </c>
    </row>
    <row r="595" spans="1:6" x14ac:dyDescent="0.3">
      <c r="A595" s="59" t="s">
        <v>1530</v>
      </c>
      <c r="B595" s="59" t="s">
        <v>1522</v>
      </c>
      <c r="C595" s="59" t="s">
        <v>1531</v>
      </c>
      <c r="D595" s="59" t="s">
        <v>490</v>
      </c>
      <c r="E595" s="60" t="s">
        <v>66</v>
      </c>
      <c r="F595" s="61">
        <v>140</v>
      </c>
    </row>
    <row r="596" spans="1:6" x14ac:dyDescent="0.3">
      <c r="A596" s="59" t="s">
        <v>1532</v>
      </c>
      <c r="B596" s="59" t="s">
        <v>1522</v>
      </c>
      <c r="C596" s="59" t="s">
        <v>1533</v>
      </c>
      <c r="D596" s="59" t="s">
        <v>490</v>
      </c>
      <c r="E596" s="60" t="s">
        <v>66</v>
      </c>
      <c r="F596" s="61">
        <v>140</v>
      </c>
    </row>
    <row r="597" spans="1:6" x14ac:dyDescent="0.3">
      <c r="A597" s="59" t="s">
        <v>1534</v>
      </c>
      <c r="B597" s="59" t="s">
        <v>1522</v>
      </c>
      <c r="C597" s="59" t="s">
        <v>1535</v>
      </c>
      <c r="D597" s="59" t="s">
        <v>490</v>
      </c>
      <c r="E597" s="60" t="s">
        <v>66</v>
      </c>
      <c r="F597" s="61">
        <v>140</v>
      </c>
    </row>
    <row r="598" spans="1:6" x14ac:dyDescent="0.3">
      <c r="A598" s="59" t="s">
        <v>1536</v>
      </c>
      <c r="B598" s="59" t="s">
        <v>1522</v>
      </c>
      <c r="C598" s="59" t="s">
        <v>1537</v>
      </c>
      <c r="D598" s="59" t="s">
        <v>490</v>
      </c>
      <c r="E598" s="60" t="s">
        <v>66</v>
      </c>
      <c r="F598" s="61">
        <v>140</v>
      </c>
    </row>
    <row r="599" spans="1:6" x14ac:dyDescent="0.3">
      <c r="A599" s="59" t="s">
        <v>1538</v>
      </c>
      <c r="B599" s="59" t="s">
        <v>1522</v>
      </c>
      <c r="C599" s="59" t="s">
        <v>1539</v>
      </c>
      <c r="D599" s="59" t="s">
        <v>490</v>
      </c>
      <c r="E599" s="60" t="s">
        <v>66</v>
      </c>
      <c r="F599" s="61">
        <v>140</v>
      </c>
    </row>
    <row r="600" spans="1:6" x14ac:dyDescent="0.3">
      <c r="A600" s="59" t="s">
        <v>406</v>
      </c>
      <c r="B600" s="59" t="s">
        <v>501</v>
      </c>
      <c r="C600" s="59" t="s">
        <v>407</v>
      </c>
      <c r="D600" s="59" t="s">
        <v>464</v>
      </c>
      <c r="E600" s="60" t="s">
        <v>66</v>
      </c>
      <c r="F600" s="61">
        <v>60</v>
      </c>
    </row>
    <row r="601" spans="1:6" x14ac:dyDescent="0.3">
      <c r="A601" s="59" t="s">
        <v>1540</v>
      </c>
      <c r="B601" s="59" t="s">
        <v>526</v>
      </c>
      <c r="C601" s="59" t="s">
        <v>1541</v>
      </c>
      <c r="D601" s="59" t="s">
        <v>464</v>
      </c>
      <c r="E601" s="60" t="s">
        <v>66</v>
      </c>
      <c r="F601" s="61">
        <v>60</v>
      </c>
    </row>
    <row r="602" spans="1:6" x14ac:dyDescent="0.3">
      <c r="A602" s="59" t="s">
        <v>1542</v>
      </c>
      <c r="B602" s="59" t="s">
        <v>526</v>
      </c>
      <c r="C602" s="59" t="s">
        <v>1543</v>
      </c>
      <c r="D602" s="59" t="s">
        <v>464</v>
      </c>
      <c r="E602" s="60" t="s">
        <v>66</v>
      </c>
      <c r="F602" s="61">
        <v>60</v>
      </c>
    </row>
    <row r="603" spans="1:6" x14ac:dyDescent="0.3">
      <c r="A603" s="59" t="s">
        <v>1544</v>
      </c>
      <c r="B603" s="59" t="s">
        <v>526</v>
      </c>
      <c r="C603" s="59" t="s">
        <v>1545</v>
      </c>
      <c r="D603" s="59" t="s">
        <v>464</v>
      </c>
      <c r="E603" s="60" t="s">
        <v>66</v>
      </c>
      <c r="F603" s="61">
        <v>60</v>
      </c>
    </row>
    <row r="604" spans="1:6" x14ac:dyDescent="0.3">
      <c r="A604" s="59" t="s">
        <v>1546</v>
      </c>
      <c r="B604" s="59" t="s">
        <v>526</v>
      </c>
      <c r="C604" s="59" t="s">
        <v>1547</v>
      </c>
      <c r="D604" s="59" t="s">
        <v>464</v>
      </c>
      <c r="E604" s="60" t="s">
        <v>66</v>
      </c>
      <c r="F604" s="61">
        <v>60</v>
      </c>
    </row>
    <row r="605" spans="1:6" x14ac:dyDescent="0.3">
      <c r="A605" s="59" t="s">
        <v>1548</v>
      </c>
      <c r="B605" s="59" t="s">
        <v>526</v>
      </c>
      <c r="C605" s="59" t="s">
        <v>1549</v>
      </c>
      <c r="D605" s="59" t="s">
        <v>490</v>
      </c>
      <c r="E605" s="60" t="s">
        <v>66</v>
      </c>
      <c r="F605" s="61">
        <v>140</v>
      </c>
    </row>
    <row r="606" spans="1:6" x14ac:dyDescent="0.3">
      <c r="A606" s="59" t="s">
        <v>1550</v>
      </c>
      <c r="B606" s="59" t="s">
        <v>526</v>
      </c>
      <c r="C606" s="59" t="s">
        <v>1551</v>
      </c>
      <c r="D606" s="59" t="s">
        <v>490</v>
      </c>
      <c r="E606" s="60" t="s">
        <v>66</v>
      </c>
      <c r="F606" s="61">
        <v>140</v>
      </c>
    </row>
    <row r="607" spans="1:6" x14ac:dyDescent="0.3">
      <c r="A607" s="59" t="s">
        <v>1552</v>
      </c>
      <c r="B607" s="59" t="s">
        <v>526</v>
      </c>
      <c r="C607" s="59" t="s">
        <v>1553</v>
      </c>
      <c r="D607" s="59" t="s">
        <v>464</v>
      </c>
      <c r="E607" s="60" t="s">
        <v>66</v>
      </c>
      <c r="F607" s="61">
        <v>60</v>
      </c>
    </row>
    <row r="608" spans="1:6" x14ac:dyDescent="0.3">
      <c r="A608" s="59" t="s">
        <v>1554</v>
      </c>
      <c r="B608" s="59" t="s">
        <v>526</v>
      </c>
      <c r="C608" s="59" t="s">
        <v>1555</v>
      </c>
      <c r="D608" s="59" t="s">
        <v>490</v>
      </c>
      <c r="E608" s="60" t="s">
        <v>66</v>
      </c>
      <c r="F608" s="61">
        <v>140</v>
      </c>
    </row>
    <row r="609" spans="1:6" x14ac:dyDescent="0.3">
      <c r="A609" s="59" t="s">
        <v>1556</v>
      </c>
      <c r="B609" s="59" t="s">
        <v>526</v>
      </c>
      <c r="C609" s="59" t="s">
        <v>1557</v>
      </c>
      <c r="D609" s="59" t="s">
        <v>490</v>
      </c>
      <c r="E609" s="60" t="s">
        <v>66</v>
      </c>
      <c r="F609" s="61">
        <v>140</v>
      </c>
    </row>
    <row r="610" spans="1:6" x14ac:dyDescent="0.3">
      <c r="A610" s="59" t="s">
        <v>1558</v>
      </c>
      <c r="B610" s="59" t="s">
        <v>526</v>
      </c>
      <c r="C610" s="59" t="s">
        <v>1559</v>
      </c>
      <c r="D610" s="59" t="s">
        <v>464</v>
      </c>
      <c r="E610" s="60" t="s">
        <v>66</v>
      </c>
      <c r="F610" s="61">
        <v>60</v>
      </c>
    </row>
    <row r="611" spans="1:6" x14ac:dyDescent="0.3">
      <c r="A611" s="59" t="s">
        <v>1560</v>
      </c>
      <c r="B611" s="59" t="s">
        <v>526</v>
      </c>
      <c r="C611" s="59" t="s">
        <v>1561</v>
      </c>
      <c r="D611" s="59" t="s">
        <v>490</v>
      </c>
      <c r="E611" s="60" t="s">
        <v>66</v>
      </c>
      <c r="F611" s="61">
        <v>140</v>
      </c>
    </row>
    <row r="612" spans="1:6" x14ac:dyDescent="0.3">
      <c r="A612" s="59" t="s">
        <v>1562</v>
      </c>
      <c r="B612" s="59" t="s">
        <v>526</v>
      </c>
      <c r="C612" s="59" t="s">
        <v>1563</v>
      </c>
      <c r="D612" s="59" t="s">
        <v>464</v>
      </c>
      <c r="E612" s="60" t="s">
        <v>66</v>
      </c>
      <c r="F612" s="61">
        <v>60</v>
      </c>
    </row>
    <row r="613" spans="1:6" x14ac:dyDescent="0.3">
      <c r="A613" s="59" t="s">
        <v>1564</v>
      </c>
      <c r="B613" s="59" t="s">
        <v>526</v>
      </c>
      <c r="C613" s="59" t="s">
        <v>1565</v>
      </c>
      <c r="D613" s="59" t="s">
        <v>490</v>
      </c>
      <c r="E613" s="60" t="s">
        <v>66</v>
      </c>
      <c r="F613" s="61">
        <v>140</v>
      </c>
    </row>
    <row r="614" spans="1:6" x14ac:dyDescent="0.3">
      <c r="A614" s="59" t="s">
        <v>1566</v>
      </c>
      <c r="B614" s="59" t="s">
        <v>526</v>
      </c>
      <c r="C614" s="59" t="s">
        <v>1567</v>
      </c>
      <c r="D614" s="59" t="s">
        <v>490</v>
      </c>
      <c r="E614" s="60" t="s">
        <v>66</v>
      </c>
      <c r="F614" s="61">
        <v>140</v>
      </c>
    </row>
    <row r="615" spans="1:6" x14ac:dyDescent="0.3">
      <c r="A615" s="59" t="s">
        <v>1568</v>
      </c>
      <c r="B615" s="59" t="s">
        <v>526</v>
      </c>
      <c r="C615" s="59" t="s">
        <v>1569</v>
      </c>
      <c r="D615" s="59" t="s">
        <v>464</v>
      </c>
      <c r="E615" s="60" t="s">
        <v>66</v>
      </c>
      <c r="F615" s="61">
        <v>60</v>
      </c>
    </row>
    <row r="616" spans="1:6" x14ac:dyDescent="0.3">
      <c r="A616" s="59" t="s">
        <v>1570</v>
      </c>
      <c r="B616" s="59" t="s">
        <v>526</v>
      </c>
      <c r="C616" s="59" t="s">
        <v>1571</v>
      </c>
      <c r="D616" s="59" t="s">
        <v>490</v>
      </c>
      <c r="E616" s="60" t="s">
        <v>66</v>
      </c>
      <c r="F616" s="61">
        <v>140</v>
      </c>
    </row>
    <row r="617" spans="1:6" x14ac:dyDescent="0.3">
      <c r="A617" s="59" t="s">
        <v>1572</v>
      </c>
      <c r="B617" s="59" t="s">
        <v>526</v>
      </c>
      <c r="C617" s="59" t="s">
        <v>1573</v>
      </c>
      <c r="D617" s="59" t="s">
        <v>464</v>
      </c>
      <c r="E617" s="60" t="s">
        <v>66</v>
      </c>
      <c r="F617" s="61">
        <v>60</v>
      </c>
    </row>
    <row r="618" spans="1:6" x14ac:dyDescent="0.3">
      <c r="A618" s="59" t="s">
        <v>1574</v>
      </c>
      <c r="B618" s="59" t="s">
        <v>526</v>
      </c>
      <c r="C618" s="59" t="s">
        <v>1575</v>
      </c>
      <c r="D618" s="59" t="s">
        <v>464</v>
      </c>
      <c r="E618" s="60" t="s">
        <v>66</v>
      </c>
      <c r="F618" s="61">
        <v>60</v>
      </c>
    </row>
    <row r="619" spans="1:6" x14ac:dyDescent="0.3">
      <c r="A619" s="59" t="s">
        <v>1576</v>
      </c>
      <c r="B619" s="59" t="s">
        <v>526</v>
      </c>
      <c r="C619" s="59" t="s">
        <v>1577</v>
      </c>
      <c r="D619" s="59" t="s">
        <v>490</v>
      </c>
      <c r="E619" s="60" t="s">
        <v>66</v>
      </c>
      <c r="F619" s="61">
        <v>140</v>
      </c>
    </row>
    <row r="620" spans="1:6" x14ac:dyDescent="0.3">
      <c r="A620" s="59" t="s">
        <v>1578</v>
      </c>
      <c r="B620" s="59" t="s">
        <v>1579</v>
      </c>
      <c r="C620" s="59" t="s">
        <v>1580</v>
      </c>
      <c r="D620" s="59" t="s">
        <v>464</v>
      </c>
      <c r="E620" s="60" t="s">
        <v>66</v>
      </c>
      <c r="F620" s="61">
        <v>60</v>
      </c>
    </row>
    <row r="621" spans="1:6" x14ac:dyDescent="0.3">
      <c r="A621" s="59" t="s">
        <v>408</v>
      </c>
      <c r="B621" s="59" t="s">
        <v>501</v>
      </c>
      <c r="C621" s="59" t="s">
        <v>409</v>
      </c>
      <c r="D621" s="59" t="s">
        <v>464</v>
      </c>
      <c r="E621" s="60" t="s">
        <v>66</v>
      </c>
      <c r="F621" s="61">
        <v>60</v>
      </c>
    </row>
    <row r="622" spans="1:6" x14ac:dyDescent="0.3">
      <c r="A622" s="59" t="s">
        <v>1581</v>
      </c>
      <c r="B622" s="59" t="s">
        <v>501</v>
      </c>
      <c r="C622" s="59" t="s">
        <v>1582</v>
      </c>
      <c r="D622" s="59" t="s">
        <v>464</v>
      </c>
      <c r="E622" s="60" t="s">
        <v>66</v>
      </c>
      <c r="F622" s="61">
        <v>60</v>
      </c>
    </row>
    <row r="623" spans="1:6" x14ac:dyDescent="0.3">
      <c r="A623" s="59" t="s">
        <v>1583</v>
      </c>
      <c r="B623" s="59" t="s">
        <v>481</v>
      </c>
      <c r="C623" s="59" t="s">
        <v>1584</v>
      </c>
      <c r="D623" s="59" t="s">
        <v>464</v>
      </c>
      <c r="E623" s="60" t="s">
        <v>66</v>
      </c>
      <c r="F623" s="61">
        <v>60</v>
      </c>
    </row>
    <row r="624" spans="1:6" x14ac:dyDescent="0.3">
      <c r="A624" s="59" t="s">
        <v>365</v>
      </c>
      <c r="B624" s="59" t="s">
        <v>698</v>
      </c>
      <c r="C624" s="59" t="s">
        <v>366</v>
      </c>
      <c r="D624" s="59" t="s">
        <v>464</v>
      </c>
      <c r="E624" s="60" t="s">
        <v>66</v>
      </c>
      <c r="F624" s="61">
        <v>60</v>
      </c>
    </row>
    <row r="625" spans="1:6" x14ac:dyDescent="0.3">
      <c r="A625" s="59" t="s">
        <v>1585</v>
      </c>
      <c r="B625" s="59" t="s">
        <v>698</v>
      </c>
      <c r="C625" s="59" t="s">
        <v>378</v>
      </c>
      <c r="D625" s="59" t="s">
        <v>490</v>
      </c>
      <c r="E625" s="60" t="s">
        <v>66</v>
      </c>
      <c r="F625" s="61">
        <v>140</v>
      </c>
    </row>
    <row r="626" spans="1:6" x14ac:dyDescent="0.3">
      <c r="A626" s="59" t="s">
        <v>1586</v>
      </c>
      <c r="B626" s="59" t="s">
        <v>698</v>
      </c>
      <c r="C626" s="59" t="s">
        <v>380</v>
      </c>
      <c r="D626" s="59" t="s">
        <v>490</v>
      </c>
      <c r="E626" s="60" t="s">
        <v>66</v>
      </c>
      <c r="F626" s="61">
        <v>140</v>
      </c>
    </row>
    <row r="627" spans="1:6" x14ac:dyDescent="0.3">
      <c r="A627" s="59" t="s">
        <v>1587</v>
      </c>
      <c r="B627" s="59" t="s">
        <v>1503</v>
      </c>
      <c r="C627" s="59" t="s">
        <v>1588</v>
      </c>
      <c r="D627" s="59" t="s">
        <v>490</v>
      </c>
      <c r="E627" s="60" t="s">
        <v>66</v>
      </c>
      <c r="F627" s="61">
        <v>140</v>
      </c>
    </row>
    <row r="628" spans="1:6" x14ac:dyDescent="0.3">
      <c r="A628" s="59" t="s">
        <v>1589</v>
      </c>
      <c r="B628" s="59" t="s">
        <v>1503</v>
      </c>
      <c r="C628" s="59" t="s">
        <v>1590</v>
      </c>
      <c r="D628" s="59" t="s">
        <v>490</v>
      </c>
      <c r="E628" s="60" t="s">
        <v>66</v>
      </c>
      <c r="F628" s="61">
        <v>140</v>
      </c>
    </row>
    <row r="629" spans="1:6" x14ac:dyDescent="0.3">
      <c r="A629" s="59" t="s">
        <v>1591</v>
      </c>
      <c r="B629" s="59" t="s">
        <v>1503</v>
      </c>
      <c r="C629" s="59" t="s">
        <v>1592</v>
      </c>
      <c r="D629" s="59" t="s">
        <v>490</v>
      </c>
      <c r="E629" s="60" t="s">
        <v>66</v>
      </c>
      <c r="F629" s="61">
        <v>140</v>
      </c>
    </row>
    <row r="630" spans="1:6" x14ac:dyDescent="0.3">
      <c r="A630" s="59" t="s">
        <v>1593</v>
      </c>
      <c r="B630" s="59" t="s">
        <v>1503</v>
      </c>
      <c r="C630" s="59" t="s">
        <v>1594</v>
      </c>
      <c r="D630" s="59" t="s">
        <v>490</v>
      </c>
      <c r="E630" s="60" t="s">
        <v>66</v>
      </c>
      <c r="F630" s="61">
        <v>140</v>
      </c>
    </row>
    <row r="631" spans="1:6" x14ac:dyDescent="0.3">
      <c r="A631" s="59" t="s">
        <v>1595</v>
      </c>
      <c r="B631" s="59" t="s">
        <v>1503</v>
      </c>
      <c r="C631" s="59" t="s">
        <v>1596</v>
      </c>
      <c r="D631" s="59" t="s">
        <v>490</v>
      </c>
      <c r="E631" s="60" t="s">
        <v>66</v>
      </c>
      <c r="F631" s="61">
        <v>140</v>
      </c>
    </row>
    <row r="632" spans="1:6" x14ac:dyDescent="0.3">
      <c r="A632" s="59" t="s">
        <v>423</v>
      </c>
      <c r="B632" s="59" t="s">
        <v>577</v>
      </c>
      <c r="C632" s="59" t="s">
        <v>424</v>
      </c>
      <c r="D632" s="59" t="s">
        <v>464</v>
      </c>
      <c r="E632" s="60" t="s">
        <v>66</v>
      </c>
      <c r="F632" s="61">
        <v>60</v>
      </c>
    </row>
    <row r="633" spans="1:6" x14ac:dyDescent="0.3">
      <c r="A633" s="59" t="s">
        <v>461</v>
      </c>
      <c r="B633" s="59" t="s">
        <v>462</v>
      </c>
      <c r="C633" s="59" t="s">
        <v>463</v>
      </c>
      <c r="D633" s="59" t="s">
        <v>464</v>
      </c>
      <c r="E633" s="60" t="s">
        <v>66</v>
      </c>
      <c r="F633" s="61">
        <v>60</v>
      </c>
    </row>
    <row r="634" spans="1:6" x14ac:dyDescent="0.3">
      <c r="A634" s="59" t="s">
        <v>465</v>
      </c>
      <c r="B634" s="59" t="s">
        <v>462</v>
      </c>
      <c r="C634" s="59" t="s">
        <v>466</v>
      </c>
      <c r="D634" s="59" t="s">
        <v>464</v>
      </c>
      <c r="E634" s="60" t="s">
        <v>66</v>
      </c>
      <c r="F634" s="61">
        <v>60</v>
      </c>
    </row>
    <row r="635" spans="1:6" x14ac:dyDescent="0.3">
      <c r="A635" s="59" t="s">
        <v>467</v>
      </c>
      <c r="B635" s="59" t="s">
        <v>462</v>
      </c>
      <c r="C635" s="59" t="s">
        <v>468</v>
      </c>
      <c r="D635" s="59" t="s">
        <v>469</v>
      </c>
      <c r="E635" s="60" t="s">
        <v>66</v>
      </c>
      <c r="F635" s="61">
        <v>30</v>
      </c>
    </row>
    <row r="636" spans="1:6" x14ac:dyDescent="0.3">
      <c r="A636" s="59" t="s">
        <v>470</v>
      </c>
      <c r="B636" s="59" t="s">
        <v>462</v>
      </c>
      <c r="C636" s="59" t="s">
        <v>471</v>
      </c>
      <c r="D636" s="59" t="s">
        <v>469</v>
      </c>
      <c r="E636" s="60" t="s">
        <v>66</v>
      </c>
      <c r="F636" s="61">
        <v>30</v>
      </c>
    </row>
    <row r="637" spans="1:6" x14ac:dyDescent="0.3">
      <c r="A637" s="59" t="s">
        <v>1597</v>
      </c>
      <c r="B637" s="59" t="s">
        <v>481</v>
      </c>
      <c r="C637" s="59" t="s">
        <v>1598</v>
      </c>
      <c r="D637" s="59" t="s">
        <v>487</v>
      </c>
      <c r="E637" s="60" t="s">
        <v>66</v>
      </c>
      <c r="F637" s="61">
        <v>240</v>
      </c>
    </row>
    <row r="638" spans="1:6" x14ac:dyDescent="0.3">
      <c r="A638" s="59" t="s">
        <v>1599</v>
      </c>
      <c r="B638" s="59" t="s">
        <v>481</v>
      </c>
      <c r="C638" s="59" t="s">
        <v>1600</v>
      </c>
      <c r="D638" s="59" t="s">
        <v>553</v>
      </c>
      <c r="E638" s="60" t="s">
        <v>66</v>
      </c>
      <c r="F638" s="61">
        <v>120</v>
      </c>
    </row>
    <row r="639" spans="1:6" x14ac:dyDescent="0.3">
      <c r="A639" s="59" t="s">
        <v>1601</v>
      </c>
      <c r="B639" s="59" t="s">
        <v>481</v>
      </c>
      <c r="C639" s="59" t="s">
        <v>1602</v>
      </c>
      <c r="D639" s="59" t="s">
        <v>490</v>
      </c>
      <c r="E639" s="60" t="s">
        <v>66</v>
      </c>
      <c r="F639" s="61">
        <v>140</v>
      </c>
    </row>
    <row r="640" spans="1:6" x14ac:dyDescent="0.3">
      <c r="A640" s="59" t="s">
        <v>1603</v>
      </c>
      <c r="B640" s="59" t="s">
        <v>481</v>
      </c>
      <c r="C640" s="59" t="s">
        <v>1604</v>
      </c>
      <c r="D640" s="59" t="s">
        <v>548</v>
      </c>
      <c r="E640" s="60" t="s">
        <v>66</v>
      </c>
      <c r="F640" s="61">
        <v>70</v>
      </c>
    </row>
    <row r="641" spans="1:6" x14ac:dyDescent="0.3">
      <c r="A641" s="59" t="s">
        <v>1605</v>
      </c>
      <c r="B641" s="59" t="s">
        <v>481</v>
      </c>
      <c r="C641" s="59" t="s">
        <v>1606</v>
      </c>
      <c r="D641" s="59" t="s">
        <v>553</v>
      </c>
      <c r="E641" s="60" t="s">
        <v>66</v>
      </c>
      <c r="F641" s="61">
        <v>120</v>
      </c>
    </row>
    <row r="642" spans="1:6" x14ac:dyDescent="0.3">
      <c r="A642" s="59" t="s">
        <v>1607</v>
      </c>
      <c r="B642" s="59" t="s">
        <v>481</v>
      </c>
      <c r="C642" s="59" t="s">
        <v>1608</v>
      </c>
      <c r="D642" s="59" t="s">
        <v>548</v>
      </c>
      <c r="E642" s="60" t="s">
        <v>66</v>
      </c>
      <c r="F642" s="61">
        <v>70</v>
      </c>
    </row>
    <row r="643" spans="1:6" x14ac:dyDescent="0.3">
      <c r="A643" s="59" t="s">
        <v>1609</v>
      </c>
      <c r="B643" s="59" t="s">
        <v>1408</v>
      </c>
      <c r="C643" s="59" t="s">
        <v>1610</v>
      </c>
      <c r="D643" s="59" t="s">
        <v>464</v>
      </c>
      <c r="E643" s="60" t="s">
        <v>66</v>
      </c>
      <c r="F643" s="61">
        <v>60</v>
      </c>
    </row>
    <row r="644" spans="1:6" x14ac:dyDescent="0.3">
      <c r="A644" s="59" t="s">
        <v>1611</v>
      </c>
      <c r="B644" s="59" t="s">
        <v>1408</v>
      </c>
      <c r="C644" s="59" t="s">
        <v>1612</v>
      </c>
      <c r="D644" s="59" t="s">
        <v>464</v>
      </c>
      <c r="E644" s="60" t="s">
        <v>66</v>
      </c>
      <c r="F644" s="61">
        <v>60</v>
      </c>
    </row>
    <row r="645" spans="1:6" x14ac:dyDescent="0.3">
      <c r="A645" s="59" t="s">
        <v>1613</v>
      </c>
      <c r="B645" s="59" t="s">
        <v>481</v>
      </c>
      <c r="C645" s="59" t="s">
        <v>1614</v>
      </c>
      <c r="D645" s="59" t="s">
        <v>490</v>
      </c>
      <c r="E645" s="60" t="s">
        <v>66</v>
      </c>
      <c r="F645" s="61">
        <v>140</v>
      </c>
    </row>
    <row r="646" spans="1:6" x14ac:dyDescent="0.3">
      <c r="A646" s="59" t="s">
        <v>1615</v>
      </c>
      <c r="B646" s="59" t="s">
        <v>501</v>
      </c>
      <c r="C646" s="59" t="s">
        <v>1616</v>
      </c>
      <c r="D646" s="59" t="s">
        <v>553</v>
      </c>
      <c r="E646" s="60" t="s">
        <v>66</v>
      </c>
      <c r="F646" s="61">
        <v>120</v>
      </c>
    </row>
    <row r="647" spans="1:6" x14ac:dyDescent="0.3">
      <c r="A647" s="59" t="s">
        <v>1617</v>
      </c>
      <c r="B647" s="59" t="s">
        <v>501</v>
      </c>
      <c r="C647" s="59" t="s">
        <v>1618</v>
      </c>
      <c r="D647" s="59" t="s">
        <v>553</v>
      </c>
      <c r="E647" s="60" t="s">
        <v>66</v>
      </c>
      <c r="F647" s="61">
        <v>120</v>
      </c>
    </row>
    <row r="648" spans="1:6" x14ac:dyDescent="0.3">
      <c r="A648" s="59" t="s">
        <v>1619</v>
      </c>
      <c r="B648" s="59" t="s">
        <v>776</v>
      </c>
      <c r="C648" s="59" t="s">
        <v>149</v>
      </c>
      <c r="D648" s="59" t="s">
        <v>490</v>
      </c>
      <c r="E648" s="60" t="s">
        <v>66</v>
      </c>
      <c r="F648" s="61">
        <v>140</v>
      </c>
    </row>
    <row r="649" spans="1:6" x14ac:dyDescent="0.3">
      <c r="A649" s="59" t="s">
        <v>1620</v>
      </c>
      <c r="B649" s="59" t="s">
        <v>776</v>
      </c>
      <c r="C649" s="59" t="s">
        <v>1621</v>
      </c>
      <c r="D649" s="59" t="s">
        <v>487</v>
      </c>
      <c r="E649" s="60" t="s">
        <v>66</v>
      </c>
      <c r="F649" s="61">
        <v>240</v>
      </c>
    </row>
    <row r="650" spans="1:6" x14ac:dyDescent="0.3">
      <c r="A650" s="62" t="s">
        <v>1622</v>
      </c>
      <c r="B650" s="62" t="s">
        <v>776</v>
      </c>
      <c r="C650" s="62" t="s">
        <v>1623</v>
      </c>
      <c r="D650" s="62" t="s">
        <v>490</v>
      </c>
      <c r="E650" s="60" t="s">
        <v>66</v>
      </c>
      <c r="F650" s="61">
        <v>140</v>
      </c>
    </row>
    <row r="651" spans="1:6" x14ac:dyDescent="0.3">
      <c r="A651" s="59" t="s">
        <v>1624</v>
      </c>
      <c r="B651" s="59" t="s">
        <v>776</v>
      </c>
      <c r="C651" s="59" t="s">
        <v>1625</v>
      </c>
      <c r="D651" s="59" t="s">
        <v>490</v>
      </c>
      <c r="E651" s="60" t="s">
        <v>66</v>
      </c>
      <c r="F651" s="61">
        <v>140</v>
      </c>
    </row>
    <row r="652" spans="1:6" x14ac:dyDescent="0.3">
      <c r="A652" s="59" t="s">
        <v>1626</v>
      </c>
      <c r="B652" s="59" t="s">
        <v>1241</v>
      </c>
      <c r="C652" s="59" t="s">
        <v>1627</v>
      </c>
      <c r="D652" s="59" t="s">
        <v>464</v>
      </c>
      <c r="E652" s="60" t="s">
        <v>66</v>
      </c>
      <c r="F652" s="61">
        <v>60</v>
      </c>
    </row>
    <row r="653" spans="1:6" x14ac:dyDescent="0.3">
      <c r="A653" s="59" t="s">
        <v>1628</v>
      </c>
      <c r="B653" s="59" t="s">
        <v>1241</v>
      </c>
      <c r="C653" s="59" t="s">
        <v>1629</v>
      </c>
      <c r="D653" s="59" t="s">
        <v>469</v>
      </c>
      <c r="E653" s="60" t="s">
        <v>66</v>
      </c>
      <c r="F653" s="61">
        <v>30</v>
      </c>
    </row>
    <row r="654" spans="1:6" x14ac:dyDescent="0.3">
      <c r="A654" s="59" t="s">
        <v>1630</v>
      </c>
      <c r="B654" s="59" t="s">
        <v>577</v>
      </c>
      <c r="C654" s="59" t="s">
        <v>1631</v>
      </c>
      <c r="D654" s="59" t="s">
        <v>464</v>
      </c>
      <c r="E654" s="60" t="s">
        <v>66</v>
      </c>
      <c r="F654" s="61">
        <v>60</v>
      </c>
    </row>
    <row r="655" spans="1:6" x14ac:dyDescent="0.3">
      <c r="A655" s="59" t="s">
        <v>1632</v>
      </c>
      <c r="B655" s="59" t="s">
        <v>937</v>
      </c>
      <c r="C655" s="59" t="s">
        <v>1633</v>
      </c>
      <c r="D655" s="59" t="s">
        <v>464</v>
      </c>
      <c r="E655" s="60" t="s">
        <v>66</v>
      </c>
      <c r="F655" s="61">
        <v>60</v>
      </c>
    </row>
    <row r="656" spans="1:6" x14ac:dyDescent="0.3">
      <c r="A656" s="59" t="s">
        <v>1634</v>
      </c>
      <c r="B656" s="59" t="s">
        <v>472</v>
      </c>
      <c r="C656" s="59" t="s">
        <v>1635</v>
      </c>
      <c r="D656" s="59" t="s">
        <v>464</v>
      </c>
      <c r="E656" s="60" t="s">
        <v>66</v>
      </c>
      <c r="F656" s="61">
        <v>60</v>
      </c>
    </row>
    <row r="657" spans="1:6" x14ac:dyDescent="0.3">
      <c r="A657" s="59" t="s">
        <v>1636</v>
      </c>
      <c r="B657" s="59" t="s">
        <v>472</v>
      </c>
      <c r="C657" s="59" t="s">
        <v>1637</v>
      </c>
      <c r="D657" s="59" t="s">
        <v>464</v>
      </c>
      <c r="E657" s="60" t="s">
        <v>66</v>
      </c>
      <c r="F657" s="61">
        <v>60</v>
      </c>
    </row>
    <row r="658" spans="1:6" x14ac:dyDescent="0.3">
      <c r="A658" s="59" t="s">
        <v>1638</v>
      </c>
      <c r="B658" s="59" t="s">
        <v>472</v>
      </c>
      <c r="C658" s="59" t="s">
        <v>1639</v>
      </c>
      <c r="D658" s="59" t="s">
        <v>464</v>
      </c>
      <c r="E658" s="60" t="s">
        <v>66</v>
      </c>
      <c r="F658" s="61">
        <v>60</v>
      </c>
    </row>
    <row r="659" spans="1:6" x14ac:dyDescent="0.3">
      <c r="A659" s="59" t="s">
        <v>1640</v>
      </c>
      <c r="B659" s="59" t="s">
        <v>472</v>
      </c>
      <c r="C659" s="59" t="s">
        <v>1641</v>
      </c>
      <c r="D659" s="59" t="s">
        <v>490</v>
      </c>
      <c r="E659" s="60" t="s">
        <v>66</v>
      </c>
      <c r="F659" s="61">
        <v>140</v>
      </c>
    </row>
    <row r="660" spans="1:6" x14ac:dyDescent="0.3">
      <c r="A660" s="59" t="s">
        <v>1642</v>
      </c>
      <c r="B660" s="59" t="s">
        <v>472</v>
      </c>
      <c r="C660" s="59" t="s">
        <v>1643</v>
      </c>
      <c r="D660" s="59" t="s">
        <v>464</v>
      </c>
      <c r="E660" s="60" t="s">
        <v>66</v>
      </c>
      <c r="F660" s="61">
        <v>60</v>
      </c>
    </row>
    <row r="661" spans="1:6" x14ac:dyDescent="0.3">
      <c r="A661" s="59" t="s">
        <v>1644</v>
      </c>
      <c r="B661" s="59" t="s">
        <v>472</v>
      </c>
      <c r="C661" s="59" t="s">
        <v>1645</v>
      </c>
      <c r="D661" s="59" t="s">
        <v>464</v>
      </c>
      <c r="E661" s="60" t="s">
        <v>66</v>
      </c>
      <c r="F661" s="61">
        <v>60</v>
      </c>
    </row>
    <row r="662" spans="1:6" x14ac:dyDescent="0.3">
      <c r="A662" s="59" t="s">
        <v>1646</v>
      </c>
      <c r="B662" s="59" t="s">
        <v>472</v>
      </c>
      <c r="C662" s="59" t="s">
        <v>1647</v>
      </c>
      <c r="D662" s="59" t="s">
        <v>464</v>
      </c>
      <c r="E662" s="60" t="s">
        <v>66</v>
      </c>
      <c r="F662" s="61">
        <v>60</v>
      </c>
    </row>
    <row r="663" spans="1:6" x14ac:dyDescent="0.3">
      <c r="A663" s="59" t="s">
        <v>1648</v>
      </c>
      <c r="B663" s="59" t="s">
        <v>472</v>
      </c>
      <c r="C663" s="59" t="s">
        <v>1649</v>
      </c>
      <c r="D663" s="59" t="s">
        <v>464</v>
      </c>
      <c r="E663" s="60" t="s">
        <v>66</v>
      </c>
      <c r="F663" s="61">
        <v>60</v>
      </c>
    </row>
    <row r="664" spans="1:6" x14ac:dyDescent="0.3">
      <c r="A664" s="59" t="s">
        <v>1650</v>
      </c>
      <c r="B664" s="59" t="s">
        <v>472</v>
      </c>
      <c r="C664" s="59" t="s">
        <v>1651</v>
      </c>
      <c r="D664" s="59" t="s">
        <v>490</v>
      </c>
      <c r="E664" s="60" t="s">
        <v>66</v>
      </c>
      <c r="F664" s="61">
        <v>140</v>
      </c>
    </row>
    <row r="665" spans="1:6" x14ac:dyDescent="0.3">
      <c r="A665" s="59" t="s">
        <v>1652</v>
      </c>
      <c r="B665" s="59" t="s">
        <v>472</v>
      </c>
      <c r="C665" s="59" t="s">
        <v>1653</v>
      </c>
      <c r="D665" s="59" t="s">
        <v>464</v>
      </c>
      <c r="E665" s="60" t="s">
        <v>66</v>
      </c>
      <c r="F665" s="61">
        <v>60</v>
      </c>
    </row>
    <row r="666" spans="1:6" x14ac:dyDescent="0.3">
      <c r="A666" s="59" t="s">
        <v>1654</v>
      </c>
      <c r="B666" s="59" t="s">
        <v>472</v>
      </c>
      <c r="C666" s="59" t="s">
        <v>1655</v>
      </c>
      <c r="D666" s="59" t="s">
        <v>464</v>
      </c>
      <c r="E666" s="60" t="s">
        <v>66</v>
      </c>
      <c r="F666" s="61">
        <v>60</v>
      </c>
    </row>
    <row r="667" spans="1:6" x14ac:dyDescent="0.3">
      <c r="A667" s="59" t="s">
        <v>1656</v>
      </c>
      <c r="B667" s="59" t="s">
        <v>472</v>
      </c>
      <c r="C667" s="59" t="s">
        <v>1657</v>
      </c>
      <c r="D667" s="59" t="s">
        <v>464</v>
      </c>
      <c r="E667" s="60" t="s">
        <v>66</v>
      </c>
      <c r="F667" s="61">
        <v>60</v>
      </c>
    </row>
    <row r="668" spans="1:6" x14ac:dyDescent="0.3">
      <c r="A668" s="62" t="s">
        <v>1658</v>
      </c>
      <c r="B668" s="62" t="s">
        <v>472</v>
      </c>
      <c r="C668" s="62" t="s">
        <v>1659</v>
      </c>
      <c r="D668" s="62" t="s">
        <v>464</v>
      </c>
      <c r="E668" s="60" t="s">
        <v>66</v>
      </c>
      <c r="F668" s="61">
        <v>60</v>
      </c>
    </row>
    <row r="669" spans="1:6" x14ac:dyDescent="0.3">
      <c r="A669" s="59" t="s">
        <v>1660</v>
      </c>
      <c r="B669" s="59" t="s">
        <v>472</v>
      </c>
      <c r="C669" s="59" t="s">
        <v>1661</v>
      </c>
      <c r="D669" s="59" t="s">
        <v>464</v>
      </c>
      <c r="E669" s="60" t="s">
        <v>66</v>
      </c>
      <c r="F669" s="61">
        <v>60</v>
      </c>
    </row>
    <row r="670" spans="1:6" x14ac:dyDescent="0.3">
      <c r="A670" s="59" t="s">
        <v>1662</v>
      </c>
      <c r="B670" s="59" t="s">
        <v>472</v>
      </c>
      <c r="C670" s="59" t="s">
        <v>1663</v>
      </c>
      <c r="D670" s="59" t="s">
        <v>490</v>
      </c>
      <c r="E670" s="60" t="s">
        <v>66</v>
      </c>
      <c r="F670" s="61">
        <v>140</v>
      </c>
    </row>
    <row r="671" spans="1:6" x14ac:dyDescent="0.3">
      <c r="A671" s="59" t="s">
        <v>1664</v>
      </c>
      <c r="B671" s="59" t="s">
        <v>472</v>
      </c>
      <c r="C671" s="59" t="s">
        <v>1665</v>
      </c>
      <c r="D671" s="59" t="s">
        <v>490</v>
      </c>
      <c r="E671" s="60" t="s">
        <v>66</v>
      </c>
      <c r="F671" s="61">
        <v>140</v>
      </c>
    </row>
    <row r="672" spans="1:6" x14ac:dyDescent="0.3">
      <c r="A672" s="59" t="s">
        <v>1666</v>
      </c>
      <c r="B672" s="59" t="s">
        <v>472</v>
      </c>
      <c r="C672" s="59" t="s">
        <v>1667</v>
      </c>
      <c r="D672" s="59" t="s">
        <v>490</v>
      </c>
      <c r="E672" s="60" t="s">
        <v>66</v>
      </c>
      <c r="F672" s="61">
        <v>140</v>
      </c>
    </row>
    <row r="673" spans="1:6" x14ac:dyDescent="0.3">
      <c r="A673" s="59" t="s">
        <v>1668</v>
      </c>
      <c r="B673" s="59" t="s">
        <v>472</v>
      </c>
      <c r="C673" s="59" t="s">
        <v>1669</v>
      </c>
      <c r="D673" s="59" t="s">
        <v>490</v>
      </c>
      <c r="E673" s="60" t="s">
        <v>66</v>
      </c>
      <c r="F673" s="61">
        <v>140</v>
      </c>
    </row>
    <row r="674" spans="1:6" x14ac:dyDescent="0.3">
      <c r="A674" s="59" t="s">
        <v>1670</v>
      </c>
      <c r="B674" s="59" t="s">
        <v>472</v>
      </c>
      <c r="C674" s="59" t="s">
        <v>1671</v>
      </c>
      <c r="D674" s="59" t="s">
        <v>490</v>
      </c>
      <c r="E674" s="60" t="s">
        <v>66</v>
      </c>
      <c r="F674" s="61">
        <v>140</v>
      </c>
    </row>
    <row r="675" spans="1:6" x14ac:dyDescent="0.3">
      <c r="A675" s="59" t="s">
        <v>1672</v>
      </c>
      <c r="B675" s="59" t="s">
        <v>472</v>
      </c>
      <c r="C675" s="59" t="s">
        <v>1673</v>
      </c>
      <c r="D675" s="59" t="s">
        <v>464</v>
      </c>
      <c r="E675" s="60" t="s">
        <v>66</v>
      </c>
      <c r="F675" s="61">
        <v>60</v>
      </c>
    </row>
    <row r="676" spans="1:6" x14ac:dyDescent="0.3">
      <c r="A676" s="59" t="s">
        <v>1674</v>
      </c>
      <c r="B676" s="59" t="s">
        <v>577</v>
      </c>
      <c r="C676" s="59" t="s">
        <v>1675</v>
      </c>
      <c r="D676" s="59" t="s">
        <v>464</v>
      </c>
      <c r="E676" s="60" t="s">
        <v>66</v>
      </c>
      <c r="F676" s="61">
        <v>60</v>
      </c>
    </row>
    <row r="677" spans="1:6" x14ac:dyDescent="0.3">
      <c r="A677" s="59" t="s">
        <v>1676</v>
      </c>
      <c r="B677" s="59" t="s">
        <v>504</v>
      </c>
      <c r="C677" s="59" t="s">
        <v>1677</v>
      </c>
      <c r="D677" s="59" t="s">
        <v>490</v>
      </c>
      <c r="E677" s="60" t="s">
        <v>66</v>
      </c>
      <c r="F677" s="61">
        <v>140</v>
      </c>
    </row>
    <row r="678" spans="1:6" x14ac:dyDescent="0.3">
      <c r="A678" s="59" t="s">
        <v>1678</v>
      </c>
      <c r="B678" s="59" t="s">
        <v>504</v>
      </c>
      <c r="C678" s="59" t="s">
        <v>1679</v>
      </c>
      <c r="D678" s="59" t="s">
        <v>548</v>
      </c>
      <c r="E678" s="60" t="s">
        <v>66</v>
      </c>
      <c r="F678" s="61">
        <v>70</v>
      </c>
    </row>
    <row r="679" spans="1:6" x14ac:dyDescent="0.3">
      <c r="A679" s="59" t="s">
        <v>1680</v>
      </c>
      <c r="B679" s="59" t="s">
        <v>504</v>
      </c>
      <c r="C679" s="59" t="s">
        <v>1681</v>
      </c>
      <c r="D679" s="59" t="s">
        <v>490</v>
      </c>
      <c r="E679" s="60" t="s">
        <v>66</v>
      </c>
      <c r="F679" s="61">
        <v>140</v>
      </c>
    </row>
    <row r="680" spans="1:6" x14ac:dyDescent="0.3">
      <c r="A680" s="59" t="s">
        <v>1682</v>
      </c>
      <c r="B680" s="59" t="s">
        <v>504</v>
      </c>
      <c r="C680" s="59" t="s">
        <v>1683</v>
      </c>
      <c r="D680" s="59" t="s">
        <v>548</v>
      </c>
      <c r="E680" s="60" t="s">
        <v>66</v>
      </c>
      <c r="F680" s="61">
        <v>70</v>
      </c>
    </row>
    <row r="681" spans="1:6" x14ac:dyDescent="0.3">
      <c r="A681" s="59" t="s">
        <v>1684</v>
      </c>
      <c r="B681" s="59" t="s">
        <v>504</v>
      </c>
      <c r="C681" s="59" t="s">
        <v>1685</v>
      </c>
      <c r="D681" s="59" t="s">
        <v>490</v>
      </c>
      <c r="E681" s="60" t="s">
        <v>66</v>
      </c>
      <c r="F681" s="61">
        <v>140</v>
      </c>
    </row>
    <row r="682" spans="1:6" x14ac:dyDescent="0.3">
      <c r="A682" s="59" t="s">
        <v>1686</v>
      </c>
      <c r="B682" s="59" t="s">
        <v>504</v>
      </c>
      <c r="C682" s="59" t="s">
        <v>1687</v>
      </c>
      <c r="D682" s="59" t="s">
        <v>548</v>
      </c>
      <c r="E682" s="60" t="s">
        <v>66</v>
      </c>
      <c r="F682" s="61">
        <v>70</v>
      </c>
    </row>
    <row r="683" spans="1:6" x14ac:dyDescent="0.3">
      <c r="A683" s="59" t="s">
        <v>1688</v>
      </c>
      <c r="B683" s="59" t="s">
        <v>504</v>
      </c>
      <c r="C683" s="59" t="s">
        <v>316</v>
      </c>
      <c r="D683" s="59" t="s">
        <v>469</v>
      </c>
      <c r="E683" s="60" t="s">
        <v>66</v>
      </c>
      <c r="F683" s="61">
        <v>30</v>
      </c>
    </row>
    <row r="684" spans="1:6" x14ac:dyDescent="0.3">
      <c r="A684" s="59" t="s">
        <v>1689</v>
      </c>
      <c r="B684" s="59" t="s">
        <v>498</v>
      </c>
      <c r="C684" s="59" t="s">
        <v>1690</v>
      </c>
      <c r="D684" s="59" t="s">
        <v>490</v>
      </c>
      <c r="E684" s="60" t="s">
        <v>66</v>
      </c>
      <c r="F684" s="61">
        <v>140</v>
      </c>
    </row>
    <row r="685" spans="1:6" x14ac:dyDescent="0.3">
      <c r="A685" s="59" t="s">
        <v>1691</v>
      </c>
      <c r="B685" s="59" t="s">
        <v>498</v>
      </c>
      <c r="C685" s="59" t="s">
        <v>1692</v>
      </c>
      <c r="D685" s="59" t="s">
        <v>548</v>
      </c>
      <c r="E685" s="60" t="s">
        <v>66</v>
      </c>
      <c r="F685" s="61">
        <v>70</v>
      </c>
    </row>
    <row r="686" spans="1:6" x14ac:dyDescent="0.3">
      <c r="A686" s="59" t="s">
        <v>1693</v>
      </c>
      <c r="B686" s="59" t="s">
        <v>559</v>
      </c>
      <c r="C686" s="59" t="s">
        <v>429</v>
      </c>
      <c r="D686" s="59" t="s">
        <v>490</v>
      </c>
      <c r="E686" s="60" t="s">
        <v>66</v>
      </c>
      <c r="F686" s="61">
        <v>140</v>
      </c>
    </row>
    <row r="687" spans="1:6" x14ac:dyDescent="0.3">
      <c r="A687" s="59" t="s">
        <v>1694</v>
      </c>
      <c r="B687" s="59" t="s">
        <v>559</v>
      </c>
      <c r="C687" s="59" t="s">
        <v>433</v>
      </c>
      <c r="D687" s="59" t="s">
        <v>464</v>
      </c>
      <c r="E687" s="60" t="s">
        <v>66</v>
      </c>
      <c r="F687" s="61">
        <v>60</v>
      </c>
    </row>
    <row r="688" spans="1:6" x14ac:dyDescent="0.3">
      <c r="A688" s="59" t="s">
        <v>1695</v>
      </c>
      <c r="B688" s="59" t="s">
        <v>559</v>
      </c>
      <c r="C688" s="59" t="s">
        <v>1696</v>
      </c>
      <c r="D688" s="59" t="s">
        <v>464</v>
      </c>
      <c r="E688" s="60" t="s">
        <v>66</v>
      </c>
      <c r="F688" s="61">
        <v>60</v>
      </c>
    </row>
    <row r="689" spans="1:6" x14ac:dyDescent="0.3">
      <c r="A689" s="59" t="s">
        <v>430</v>
      </c>
      <c r="B689" s="59" t="s">
        <v>559</v>
      </c>
      <c r="C689" s="59" t="s">
        <v>431</v>
      </c>
      <c r="D689" s="59" t="s">
        <v>464</v>
      </c>
      <c r="E689" s="60" t="s">
        <v>66</v>
      </c>
      <c r="F689" s="61">
        <v>60</v>
      </c>
    </row>
    <row r="690" spans="1:6" x14ac:dyDescent="0.3">
      <c r="A690" s="59" t="s">
        <v>1697</v>
      </c>
      <c r="B690" s="59" t="s">
        <v>559</v>
      </c>
      <c r="C690" s="59" t="s">
        <v>1698</v>
      </c>
      <c r="D690" s="59" t="s">
        <v>464</v>
      </c>
      <c r="E690" s="60" t="s">
        <v>66</v>
      </c>
      <c r="F690" s="61">
        <v>60</v>
      </c>
    </row>
    <row r="691" spans="1:6" x14ac:dyDescent="0.3">
      <c r="A691" s="59" t="s">
        <v>1699</v>
      </c>
      <c r="B691" s="59" t="s">
        <v>577</v>
      </c>
      <c r="C691" s="59" t="s">
        <v>1700</v>
      </c>
      <c r="D691" s="59" t="s">
        <v>464</v>
      </c>
      <c r="E691" s="60" t="s">
        <v>66</v>
      </c>
      <c r="F691" s="61">
        <v>60</v>
      </c>
    </row>
    <row r="692" spans="1:6" x14ac:dyDescent="0.3">
      <c r="A692" s="59" t="s">
        <v>1701</v>
      </c>
      <c r="B692" s="59" t="s">
        <v>577</v>
      </c>
      <c r="C692" s="59" t="s">
        <v>1702</v>
      </c>
      <c r="D692" s="59" t="s">
        <v>464</v>
      </c>
      <c r="E692" s="60" t="s">
        <v>66</v>
      </c>
      <c r="F692" s="61">
        <v>60</v>
      </c>
    </row>
    <row r="693" spans="1:6" x14ac:dyDescent="0.3">
      <c r="A693" s="59" t="s">
        <v>1703</v>
      </c>
      <c r="B693" s="59" t="s">
        <v>577</v>
      </c>
      <c r="C693" s="59" t="s">
        <v>1704</v>
      </c>
      <c r="D693" s="59" t="s">
        <v>464</v>
      </c>
      <c r="E693" s="60" t="s">
        <v>66</v>
      </c>
      <c r="F693" s="61">
        <v>60</v>
      </c>
    </row>
    <row r="694" spans="1:6" x14ac:dyDescent="0.3">
      <c r="A694" s="59" t="s">
        <v>1705</v>
      </c>
      <c r="B694" s="59" t="s">
        <v>577</v>
      </c>
      <c r="C694" s="59" t="s">
        <v>1706</v>
      </c>
      <c r="D694" s="59" t="s">
        <v>464</v>
      </c>
      <c r="E694" s="60" t="s">
        <v>66</v>
      </c>
      <c r="F694" s="61">
        <v>60</v>
      </c>
    </row>
    <row r="695" spans="1:6" x14ac:dyDescent="0.3">
      <c r="A695" s="59" t="s">
        <v>1707</v>
      </c>
      <c r="B695" s="59" t="s">
        <v>504</v>
      </c>
      <c r="C695" s="59" t="s">
        <v>289</v>
      </c>
      <c r="D695" s="59" t="s">
        <v>464</v>
      </c>
      <c r="E695" s="60" t="s">
        <v>66</v>
      </c>
      <c r="F695" s="61">
        <v>60</v>
      </c>
    </row>
    <row r="696" spans="1:6" x14ac:dyDescent="0.3">
      <c r="A696" s="59" t="s">
        <v>1708</v>
      </c>
      <c r="B696" s="59" t="s">
        <v>776</v>
      </c>
      <c r="C696" s="59" t="s">
        <v>1709</v>
      </c>
      <c r="D696" s="59" t="s">
        <v>548</v>
      </c>
      <c r="E696" s="60" t="s">
        <v>66</v>
      </c>
      <c r="F696" s="61">
        <v>70</v>
      </c>
    </row>
    <row r="697" spans="1:6" x14ac:dyDescent="0.3">
      <c r="A697" s="59" t="s">
        <v>1710</v>
      </c>
      <c r="B697" s="59" t="s">
        <v>776</v>
      </c>
      <c r="C697" s="59" t="s">
        <v>1711</v>
      </c>
      <c r="D697" s="59" t="s">
        <v>469</v>
      </c>
      <c r="E697" s="60" t="s">
        <v>66</v>
      </c>
      <c r="F697" s="61">
        <v>30</v>
      </c>
    </row>
    <row r="698" spans="1:6" x14ac:dyDescent="0.3">
      <c r="A698" s="59" t="s">
        <v>1712</v>
      </c>
      <c r="B698" s="59" t="s">
        <v>776</v>
      </c>
      <c r="C698" s="59" t="s">
        <v>1713</v>
      </c>
      <c r="D698" s="59" t="s">
        <v>548</v>
      </c>
      <c r="E698" s="60" t="s">
        <v>66</v>
      </c>
      <c r="F698" s="61">
        <v>70</v>
      </c>
    </row>
    <row r="699" spans="1:6" x14ac:dyDescent="0.3">
      <c r="A699" s="59" t="s">
        <v>1714</v>
      </c>
      <c r="B699" s="59" t="s">
        <v>776</v>
      </c>
      <c r="C699" s="59" t="s">
        <v>1715</v>
      </c>
      <c r="D699" s="59" t="s">
        <v>548</v>
      </c>
      <c r="E699" s="60" t="s">
        <v>66</v>
      </c>
      <c r="F699" s="61">
        <v>70</v>
      </c>
    </row>
    <row r="700" spans="1:6" x14ac:dyDescent="0.3">
      <c r="A700" s="59" t="s">
        <v>1716</v>
      </c>
      <c r="B700" s="59" t="s">
        <v>776</v>
      </c>
      <c r="C700" s="59" t="s">
        <v>1717</v>
      </c>
      <c r="D700" s="59" t="s">
        <v>548</v>
      </c>
      <c r="E700" s="60" t="s">
        <v>66</v>
      </c>
      <c r="F700" s="61">
        <v>70</v>
      </c>
    </row>
    <row r="701" spans="1:6" x14ac:dyDescent="0.3">
      <c r="A701" s="62" t="s">
        <v>1718</v>
      </c>
      <c r="B701" s="62" t="s">
        <v>776</v>
      </c>
      <c r="C701" s="62" t="s">
        <v>1719</v>
      </c>
      <c r="D701" s="62" t="s">
        <v>548</v>
      </c>
      <c r="E701" s="60" t="s">
        <v>66</v>
      </c>
      <c r="F701" s="61">
        <v>70</v>
      </c>
    </row>
    <row r="702" spans="1:6" x14ac:dyDescent="0.3">
      <c r="A702" s="59" t="s">
        <v>1720</v>
      </c>
      <c r="B702" s="59" t="s">
        <v>472</v>
      </c>
      <c r="C702" s="59" t="s">
        <v>1721</v>
      </c>
      <c r="D702" s="59" t="s">
        <v>469</v>
      </c>
      <c r="E702" s="60" t="s">
        <v>66</v>
      </c>
      <c r="F702" s="61">
        <v>30</v>
      </c>
    </row>
    <row r="703" spans="1:6" x14ac:dyDescent="0.3">
      <c r="A703" s="59" t="s">
        <v>1722</v>
      </c>
      <c r="B703" s="59" t="s">
        <v>472</v>
      </c>
      <c r="C703" s="59" t="s">
        <v>1723</v>
      </c>
      <c r="D703" s="59" t="s">
        <v>469</v>
      </c>
      <c r="E703" s="60" t="s">
        <v>66</v>
      </c>
      <c r="F703" s="61">
        <v>30</v>
      </c>
    </row>
    <row r="704" spans="1:6" x14ac:dyDescent="0.3">
      <c r="A704" s="59" t="s">
        <v>1724</v>
      </c>
      <c r="B704" s="59" t="s">
        <v>472</v>
      </c>
      <c r="C704" s="59" t="s">
        <v>1725</v>
      </c>
      <c r="D704" s="59" t="s">
        <v>469</v>
      </c>
      <c r="E704" s="60" t="s">
        <v>66</v>
      </c>
      <c r="F704" s="61">
        <v>30</v>
      </c>
    </row>
    <row r="705" spans="1:6" x14ac:dyDescent="0.3">
      <c r="A705" s="59" t="s">
        <v>1726</v>
      </c>
      <c r="B705" s="59" t="s">
        <v>472</v>
      </c>
      <c r="C705" s="59" t="s">
        <v>1727</v>
      </c>
      <c r="D705" s="59" t="s">
        <v>469</v>
      </c>
      <c r="E705" s="60" t="s">
        <v>66</v>
      </c>
      <c r="F705" s="61">
        <v>30</v>
      </c>
    </row>
    <row r="706" spans="1:6" x14ac:dyDescent="0.3">
      <c r="A706" s="59" t="s">
        <v>1728</v>
      </c>
      <c r="B706" s="59" t="s">
        <v>472</v>
      </c>
      <c r="C706" s="59" t="s">
        <v>1729</v>
      </c>
      <c r="D706" s="59" t="s">
        <v>548</v>
      </c>
      <c r="E706" s="60" t="s">
        <v>66</v>
      </c>
      <c r="F706" s="61">
        <v>70</v>
      </c>
    </row>
    <row r="707" spans="1:6" x14ac:dyDescent="0.3">
      <c r="A707" s="59" t="s">
        <v>1730</v>
      </c>
      <c r="B707" s="59" t="s">
        <v>97</v>
      </c>
      <c r="C707" s="59" t="s">
        <v>1731</v>
      </c>
      <c r="D707" s="59" t="s">
        <v>469</v>
      </c>
      <c r="E707" s="60" t="s">
        <v>66</v>
      </c>
      <c r="F707" s="61">
        <v>30</v>
      </c>
    </row>
    <row r="708" spans="1:6" x14ac:dyDescent="0.3">
      <c r="A708" s="59" t="s">
        <v>1732</v>
      </c>
      <c r="B708" s="59" t="s">
        <v>776</v>
      </c>
      <c r="C708" s="59" t="s">
        <v>1733</v>
      </c>
      <c r="D708" s="59" t="s">
        <v>548</v>
      </c>
      <c r="E708" s="60" t="s">
        <v>66</v>
      </c>
      <c r="F708" s="61">
        <v>70</v>
      </c>
    </row>
    <row r="709" spans="1:6" x14ac:dyDescent="0.3">
      <c r="A709" s="59" t="s">
        <v>1734</v>
      </c>
      <c r="B709" s="59" t="s">
        <v>776</v>
      </c>
      <c r="C709" s="59" t="s">
        <v>1735</v>
      </c>
      <c r="D709" s="59" t="s">
        <v>490</v>
      </c>
      <c r="E709" s="60" t="s">
        <v>66</v>
      </c>
      <c r="F709" s="61">
        <v>140</v>
      </c>
    </row>
    <row r="710" spans="1:6" x14ac:dyDescent="0.3">
      <c r="A710" s="59" t="s">
        <v>1736</v>
      </c>
      <c r="B710" s="59" t="s">
        <v>776</v>
      </c>
      <c r="C710" s="59" t="s">
        <v>1737</v>
      </c>
      <c r="D710" s="59" t="s">
        <v>548</v>
      </c>
      <c r="E710" s="60" t="s">
        <v>66</v>
      </c>
      <c r="F710" s="61">
        <v>70</v>
      </c>
    </row>
    <row r="711" spans="1:6" x14ac:dyDescent="0.3">
      <c r="A711" s="59" t="s">
        <v>1738</v>
      </c>
      <c r="B711" s="59" t="s">
        <v>776</v>
      </c>
      <c r="C711" s="59" t="s">
        <v>1739</v>
      </c>
      <c r="D711" s="59" t="s">
        <v>548</v>
      </c>
      <c r="E711" s="60" t="s">
        <v>66</v>
      </c>
      <c r="F711" s="61">
        <v>70</v>
      </c>
    </row>
    <row r="712" spans="1:6" x14ac:dyDescent="0.3">
      <c r="A712" s="59" t="s">
        <v>1740</v>
      </c>
      <c r="B712" s="59" t="s">
        <v>1741</v>
      </c>
      <c r="C712" s="59" t="s">
        <v>1742</v>
      </c>
      <c r="D712" s="59" t="s">
        <v>490</v>
      </c>
      <c r="E712" s="60" t="s">
        <v>66</v>
      </c>
      <c r="F712" s="61">
        <v>140</v>
      </c>
    </row>
    <row r="713" spans="1:6" x14ac:dyDescent="0.3">
      <c r="A713" s="59" t="s">
        <v>1743</v>
      </c>
      <c r="B713" s="59" t="s">
        <v>1741</v>
      </c>
      <c r="C713" s="59" t="s">
        <v>1744</v>
      </c>
      <c r="D713" s="59" t="s">
        <v>490</v>
      </c>
      <c r="E713" s="60" t="s">
        <v>66</v>
      </c>
      <c r="F713" s="61">
        <v>140</v>
      </c>
    </row>
    <row r="714" spans="1:6" x14ac:dyDescent="0.3">
      <c r="A714" s="59" t="s">
        <v>1745</v>
      </c>
      <c r="B714" s="59" t="s">
        <v>1741</v>
      </c>
      <c r="C714" s="59" t="s">
        <v>1746</v>
      </c>
      <c r="D714" s="59" t="s">
        <v>490</v>
      </c>
      <c r="E714" s="60" t="s">
        <v>66</v>
      </c>
      <c r="F714" s="61">
        <v>140</v>
      </c>
    </row>
    <row r="715" spans="1:6" x14ac:dyDescent="0.3">
      <c r="A715" s="59" t="s">
        <v>1747</v>
      </c>
      <c r="B715" s="59" t="s">
        <v>1741</v>
      </c>
      <c r="C715" s="59" t="s">
        <v>1748</v>
      </c>
      <c r="D715" s="59" t="s">
        <v>490</v>
      </c>
      <c r="E715" s="60" t="s">
        <v>66</v>
      </c>
      <c r="F715" s="61">
        <v>140</v>
      </c>
    </row>
    <row r="716" spans="1:6" x14ac:dyDescent="0.3">
      <c r="A716" s="59" t="s">
        <v>1749</v>
      </c>
      <c r="B716" s="59" t="s">
        <v>1741</v>
      </c>
      <c r="C716" s="59" t="s">
        <v>1750</v>
      </c>
      <c r="D716" s="59" t="s">
        <v>464</v>
      </c>
      <c r="E716" s="60" t="s">
        <v>66</v>
      </c>
      <c r="F716" s="61">
        <v>60</v>
      </c>
    </row>
    <row r="717" spans="1:6" x14ac:dyDescent="0.3">
      <c r="A717" s="59" t="s">
        <v>1751</v>
      </c>
      <c r="B717" s="59" t="s">
        <v>1741</v>
      </c>
      <c r="C717" s="59" t="s">
        <v>1752</v>
      </c>
      <c r="D717" s="59" t="s">
        <v>490</v>
      </c>
      <c r="E717" s="60" t="s">
        <v>66</v>
      </c>
      <c r="F717" s="61">
        <v>140</v>
      </c>
    </row>
    <row r="718" spans="1:6" x14ac:dyDescent="0.3">
      <c r="A718" s="59" t="s">
        <v>1753</v>
      </c>
      <c r="B718" s="59" t="s">
        <v>1741</v>
      </c>
      <c r="C718" s="59" t="s">
        <v>1754</v>
      </c>
      <c r="D718" s="59" t="s">
        <v>490</v>
      </c>
      <c r="E718" s="60" t="s">
        <v>66</v>
      </c>
      <c r="F718" s="61">
        <v>140</v>
      </c>
    </row>
    <row r="719" spans="1:6" x14ac:dyDescent="0.3">
      <c r="A719" s="62" t="s">
        <v>1755</v>
      </c>
      <c r="B719" s="62" t="s">
        <v>1741</v>
      </c>
      <c r="C719" s="62" t="s">
        <v>1756</v>
      </c>
      <c r="D719" s="62" t="s">
        <v>464</v>
      </c>
      <c r="E719" s="60" t="s">
        <v>66</v>
      </c>
      <c r="F719" s="61">
        <v>60</v>
      </c>
    </row>
    <row r="720" spans="1:6" x14ac:dyDescent="0.3">
      <c r="A720" s="59" t="s">
        <v>1757</v>
      </c>
      <c r="B720" s="59" t="s">
        <v>1758</v>
      </c>
      <c r="C720" s="59" t="s">
        <v>1759</v>
      </c>
      <c r="D720" s="59" t="s">
        <v>490</v>
      </c>
      <c r="E720" s="60" t="s">
        <v>66</v>
      </c>
      <c r="F720" s="61">
        <v>140</v>
      </c>
    </row>
    <row r="721" spans="1:6" x14ac:dyDescent="0.3">
      <c r="A721" s="59" t="s">
        <v>1760</v>
      </c>
      <c r="B721" s="59" t="s">
        <v>1758</v>
      </c>
      <c r="C721" s="59" t="s">
        <v>1761</v>
      </c>
      <c r="D721" s="59" t="s">
        <v>487</v>
      </c>
      <c r="E721" s="60" t="s">
        <v>66</v>
      </c>
      <c r="F721" s="61">
        <v>240</v>
      </c>
    </row>
    <row r="722" spans="1:6" x14ac:dyDescent="0.3">
      <c r="A722" s="59" t="s">
        <v>1762</v>
      </c>
      <c r="B722" s="59" t="s">
        <v>1758</v>
      </c>
      <c r="C722" s="59" t="s">
        <v>1763</v>
      </c>
      <c r="D722" s="59" t="s">
        <v>487</v>
      </c>
      <c r="E722" s="60" t="s">
        <v>66</v>
      </c>
      <c r="F722" s="61">
        <v>240</v>
      </c>
    </row>
    <row r="723" spans="1:6" x14ac:dyDescent="0.3">
      <c r="A723" s="59" t="s">
        <v>1764</v>
      </c>
      <c r="B723" s="59" t="s">
        <v>1758</v>
      </c>
      <c r="C723" s="59" t="s">
        <v>1765</v>
      </c>
      <c r="D723" s="59" t="s">
        <v>487</v>
      </c>
      <c r="E723" s="60" t="s">
        <v>66</v>
      </c>
      <c r="F723" s="61">
        <v>240</v>
      </c>
    </row>
    <row r="724" spans="1:6" x14ac:dyDescent="0.3">
      <c r="A724" s="59" t="s">
        <v>1766</v>
      </c>
      <c r="B724" s="59" t="s">
        <v>1758</v>
      </c>
      <c r="C724" s="59" t="s">
        <v>1767</v>
      </c>
      <c r="D724" s="59" t="s">
        <v>487</v>
      </c>
      <c r="E724" s="60" t="s">
        <v>66</v>
      </c>
      <c r="F724" s="61">
        <v>240</v>
      </c>
    </row>
    <row r="725" spans="1:6" x14ac:dyDescent="0.3">
      <c r="A725" s="59" t="s">
        <v>1768</v>
      </c>
      <c r="B725" s="59" t="s">
        <v>1758</v>
      </c>
      <c r="C725" s="59" t="s">
        <v>1769</v>
      </c>
      <c r="D725" s="59" t="s">
        <v>464</v>
      </c>
      <c r="E725" s="60" t="s">
        <v>66</v>
      </c>
      <c r="F725" s="61">
        <v>60</v>
      </c>
    </row>
    <row r="726" spans="1:6" x14ac:dyDescent="0.3">
      <c r="A726" s="62" t="s">
        <v>1770</v>
      </c>
      <c r="B726" s="62" t="s">
        <v>1758</v>
      </c>
      <c r="C726" s="62" t="s">
        <v>1771</v>
      </c>
      <c r="D726" s="62" t="s">
        <v>464</v>
      </c>
      <c r="E726" s="60" t="s">
        <v>66</v>
      </c>
      <c r="F726" s="61">
        <v>60</v>
      </c>
    </row>
    <row r="727" spans="1:6" x14ac:dyDescent="0.3">
      <c r="A727" s="59" t="s">
        <v>1772</v>
      </c>
      <c r="B727" s="59" t="s">
        <v>492</v>
      </c>
      <c r="C727" s="59" t="s">
        <v>1773</v>
      </c>
      <c r="D727" s="59" t="s">
        <v>490</v>
      </c>
      <c r="E727" s="60" t="s">
        <v>66</v>
      </c>
      <c r="F727" s="61">
        <v>140</v>
      </c>
    </row>
    <row r="728" spans="1:6" x14ac:dyDescent="0.3">
      <c r="A728" s="59" t="s">
        <v>299</v>
      </c>
      <c r="B728" s="59" t="s">
        <v>577</v>
      </c>
      <c r="C728" s="59" t="s">
        <v>300</v>
      </c>
      <c r="D728" s="59" t="s">
        <v>464</v>
      </c>
      <c r="E728" s="60" t="s">
        <v>66</v>
      </c>
      <c r="F728" s="61">
        <v>60</v>
      </c>
    </row>
    <row r="729" spans="1:6" x14ac:dyDescent="0.3">
      <c r="A729" s="59" t="s">
        <v>1774</v>
      </c>
      <c r="B729" s="59" t="s">
        <v>577</v>
      </c>
      <c r="C729" s="59" t="s">
        <v>1775</v>
      </c>
      <c r="D729" s="59" t="s">
        <v>469</v>
      </c>
      <c r="E729" s="60" t="s">
        <v>66</v>
      </c>
      <c r="F729" s="61">
        <v>30</v>
      </c>
    </row>
    <row r="730" spans="1:6" x14ac:dyDescent="0.3">
      <c r="A730" s="59" t="s">
        <v>1776</v>
      </c>
      <c r="B730" s="59" t="s">
        <v>1193</v>
      </c>
      <c r="C730" s="59" t="s">
        <v>1777</v>
      </c>
      <c r="D730" s="59" t="s">
        <v>490</v>
      </c>
      <c r="E730" s="60" t="s">
        <v>66</v>
      </c>
      <c r="F730" s="61">
        <v>140</v>
      </c>
    </row>
    <row r="731" spans="1:6" x14ac:dyDescent="0.3">
      <c r="A731" s="59" t="s">
        <v>1778</v>
      </c>
      <c r="B731" s="59" t="s">
        <v>1193</v>
      </c>
      <c r="C731" s="59" t="s">
        <v>1779</v>
      </c>
      <c r="D731" s="59" t="s">
        <v>490</v>
      </c>
      <c r="E731" s="60" t="s">
        <v>66</v>
      </c>
      <c r="F731" s="61">
        <v>140</v>
      </c>
    </row>
    <row r="732" spans="1:6" x14ac:dyDescent="0.3">
      <c r="A732" s="59" t="s">
        <v>1780</v>
      </c>
      <c r="B732" s="59" t="s">
        <v>1193</v>
      </c>
      <c r="C732" s="59" t="s">
        <v>1781</v>
      </c>
      <c r="D732" s="59" t="s">
        <v>490</v>
      </c>
      <c r="E732" s="60" t="s">
        <v>66</v>
      </c>
      <c r="F732" s="61">
        <v>140</v>
      </c>
    </row>
    <row r="733" spans="1:6" x14ac:dyDescent="0.3">
      <c r="A733" s="59" t="s">
        <v>1782</v>
      </c>
      <c r="B733" s="59" t="s">
        <v>1193</v>
      </c>
      <c r="C733" s="59" t="s">
        <v>1783</v>
      </c>
      <c r="D733" s="59" t="s">
        <v>490</v>
      </c>
      <c r="E733" s="60" t="s">
        <v>66</v>
      </c>
      <c r="F733" s="61">
        <v>140</v>
      </c>
    </row>
    <row r="734" spans="1:6" x14ac:dyDescent="0.3">
      <c r="A734" s="59" t="s">
        <v>1784</v>
      </c>
      <c r="B734" s="59" t="s">
        <v>1193</v>
      </c>
      <c r="C734" s="59" t="s">
        <v>1785</v>
      </c>
      <c r="D734" s="59" t="s">
        <v>490</v>
      </c>
      <c r="E734" s="60" t="s">
        <v>66</v>
      </c>
      <c r="F734" s="61">
        <v>140</v>
      </c>
    </row>
    <row r="735" spans="1:6" x14ac:dyDescent="0.3">
      <c r="A735" s="59" t="s">
        <v>1786</v>
      </c>
      <c r="B735" s="59" t="s">
        <v>1193</v>
      </c>
      <c r="C735" s="59" t="s">
        <v>1787</v>
      </c>
      <c r="D735" s="59" t="s">
        <v>548</v>
      </c>
      <c r="E735" s="60" t="s">
        <v>66</v>
      </c>
      <c r="F735" s="61">
        <v>70</v>
      </c>
    </row>
    <row r="736" spans="1:6" x14ac:dyDescent="0.3">
      <c r="A736" s="59" t="s">
        <v>1788</v>
      </c>
      <c r="B736" s="59" t="s">
        <v>1193</v>
      </c>
      <c r="C736" s="59" t="s">
        <v>1789</v>
      </c>
      <c r="D736" s="59" t="s">
        <v>548</v>
      </c>
      <c r="E736" s="60" t="s">
        <v>66</v>
      </c>
      <c r="F736" s="61">
        <v>70</v>
      </c>
    </row>
    <row r="737" spans="1:6" x14ac:dyDescent="0.3">
      <c r="A737" s="59" t="s">
        <v>1790</v>
      </c>
      <c r="B737" s="59" t="s">
        <v>1193</v>
      </c>
      <c r="C737" s="59" t="s">
        <v>1791</v>
      </c>
      <c r="D737" s="59" t="s">
        <v>548</v>
      </c>
      <c r="E737" s="60" t="s">
        <v>66</v>
      </c>
      <c r="F737" s="61">
        <v>70</v>
      </c>
    </row>
    <row r="738" spans="1:6" x14ac:dyDescent="0.3">
      <c r="A738" s="59" t="s">
        <v>1792</v>
      </c>
      <c r="B738" s="59" t="s">
        <v>1193</v>
      </c>
      <c r="C738" s="59" t="s">
        <v>1793</v>
      </c>
      <c r="D738" s="59" t="s">
        <v>548</v>
      </c>
      <c r="E738" s="60" t="s">
        <v>66</v>
      </c>
      <c r="F738" s="61">
        <v>70</v>
      </c>
    </row>
    <row r="739" spans="1:6" x14ac:dyDescent="0.3">
      <c r="A739" s="59" t="s">
        <v>1794</v>
      </c>
      <c r="B739" s="59" t="s">
        <v>1193</v>
      </c>
      <c r="C739" s="59" t="s">
        <v>1795</v>
      </c>
      <c r="D739" s="59" t="s">
        <v>548</v>
      </c>
      <c r="E739" s="60" t="s">
        <v>66</v>
      </c>
      <c r="F739" s="61">
        <v>70</v>
      </c>
    </row>
    <row r="740" spans="1:6" x14ac:dyDescent="0.3">
      <c r="A740" s="59" t="s">
        <v>1796</v>
      </c>
      <c r="B740" s="59" t="s">
        <v>1193</v>
      </c>
      <c r="C740" s="59" t="s">
        <v>1797</v>
      </c>
      <c r="D740" s="59" t="s">
        <v>548</v>
      </c>
      <c r="E740" s="60" t="s">
        <v>66</v>
      </c>
      <c r="F740" s="61">
        <v>70</v>
      </c>
    </row>
    <row r="741" spans="1:6" x14ac:dyDescent="0.3">
      <c r="A741" s="59" t="s">
        <v>1798</v>
      </c>
      <c r="B741" s="59" t="s">
        <v>1193</v>
      </c>
      <c r="C741" s="59" t="s">
        <v>1799</v>
      </c>
      <c r="D741" s="59" t="s">
        <v>548</v>
      </c>
      <c r="E741" s="60" t="s">
        <v>66</v>
      </c>
      <c r="F741" s="61">
        <v>70</v>
      </c>
    </row>
    <row r="742" spans="1:6" x14ac:dyDescent="0.3">
      <c r="A742" s="59" t="s">
        <v>1800</v>
      </c>
      <c r="B742" s="59" t="s">
        <v>1193</v>
      </c>
      <c r="C742" s="59" t="s">
        <v>1801</v>
      </c>
      <c r="D742" s="59" t="s">
        <v>548</v>
      </c>
      <c r="E742" s="60" t="s">
        <v>66</v>
      </c>
      <c r="F742" s="61">
        <v>70</v>
      </c>
    </row>
    <row r="743" spans="1:6" x14ac:dyDescent="0.3">
      <c r="A743" s="59" t="s">
        <v>1802</v>
      </c>
      <c r="B743" s="59" t="s">
        <v>1193</v>
      </c>
      <c r="C743" s="59" t="s">
        <v>1803</v>
      </c>
      <c r="D743" s="59" t="s">
        <v>548</v>
      </c>
      <c r="E743" s="60" t="s">
        <v>66</v>
      </c>
      <c r="F743" s="61">
        <v>70</v>
      </c>
    </row>
    <row r="744" spans="1:6" x14ac:dyDescent="0.3">
      <c r="A744" s="59" t="s">
        <v>1804</v>
      </c>
      <c r="B744" s="59" t="s">
        <v>1193</v>
      </c>
      <c r="C744" s="59" t="s">
        <v>1805</v>
      </c>
      <c r="D744" s="59" t="s">
        <v>490</v>
      </c>
      <c r="E744" s="60" t="s">
        <v>66</v>
      </c>
      <c r="F744" s="61">
        <v>140</v>
      </c>
    </row>
    <row r="745" spans="1:6" x14ac:dyDescent="0.3">
      <c r="A745" s="59" t="s">
        <v>1806</v>
      </c>
      <c r="B745" s="59" t="s">
        <v>1193</v>
      </c>
      <c r="C745" s="59" t="s">
        <v>1807</v>
      </c>
      <c r="D745" s="59" t="s">
        <v>490</v>
      </c>
      <c r="E745" s="60" t="s">
        <v>66</v>
      </c>
      <c r="F745" s="61">
        <v>140</v>
      </c>
    </row>
    <row r="746" spans="1:6" x14ac:dyDescent="0.3">
      <c r="A746" s="59" t="s">
        <v>1808</v>
      </c>
      <c r="B746" s="59" t="s">
        <v>1193</v>
      </c>
      <c r="C746" s="59" t="s">
        <v>1809</v>
      </c>
      <c r="D746" s="59" t="s">
        <v>490</v>
      </c>
      <c r="E746" s="60" t="s">
        <v>66</v>
      </c>
      <c r="F746" s="61">
        <v>140</v>
      </c>
    </row>
    <row r="747" spans="1:6" x14ac:dyDescent="0.3">
      <c r="A747" s="59" t="s">
        <v>1810</v>
      </c>
      <c r="B747" s="59" t="s">
        <v>1193</v>
      </c>
      <c r="C747" s="59" t="s">
        <v>1811</v>
      </c>
      <c r="D747" s="59" t="s">
        <v>490</v>
      </c>
      <c r="E747" s="60" t="s">
        <v>66</v>
      </c>
      <c r="F747" s="61">
        <v>140</v>
      </c>
    </row>
    <row r="748" spans="1:6" x14ac:dyDescent="0.3">
      <c r="A748" s="59" t="s">
        <v>1812</v>
      </c>
      <c r="B748" s="59" t="s">
        <v>1193</v>
      </c>
      <c r="C748" s="59" t="s">
        <v>1813</v>
      </c>
      <c r="D748" s="59" t="s">
        <v>490</v>
      </c>
      <c r="E748" s="60" t="s">
        <v>66</v>
      </c>
      <c r="F748" s="61">
        <v>140</v>
      </c>
    </row>
    <row r="749" spans="1:6" x14ac:dyDescent="0.3">
      <c r="A749" s="59" t="s">
        <v>1814</v>
      </c>
      <c r="B749" s="59" t="s">
        <v>1193</v>
      </c>
      <c r="C749" s="59" t="s">
        <v>1815</v>
      </c>
      <c r="D749" s="59" t="s">
        <v>490</v>
      </c>
      <c r="E749" s="60" t="s">
        <v>66</v>
      </c>
      <c r="F749" s="61">
        <v>140</v>
      </c>
    </row>
    <row r="750" spans="1:6" x14ac:dyDescent="0.3">
      <c r="A750" s="59" t="s">
        <v>1816</v>
      </c>
      <c r="B750" s="59" t="s">
        <v>1193</v>
      </c>
      <c r="C750" s="59" t="s">
        <v>1817</v>
      </c>
      <c r="D750" s="59" t="s">
        <v>490</v>
      </c>
      <c r="E750" s="60" t="s">
        <v>66</v>
      </c>
      <c r="F750" s="61">
        <v>140</v>
      </c>
    </row>
    <row r="751" spans="1:6" x14ac:dyDescent="0.3">
      <c r="A751" s="59" t="s">
        <v>1818</v>
      </c>
      <c r="B751" s="59" t="s">
        <v>1193</v>
      </c>
      <c r="C751" s="59" t="s">
        <v>1819</v>
      </c>
      <c r="D751" s="59" t="s">
        <v>490</v>
      </c>
      <c r="E751" s="60" t="s">
        <v>66</v>
      </c>
      <c r="F751" s="61">
        <v>140</v>
      </c>
    </row>
    <row r="752" spans="1:6" x14ac:dyDescent="0.3">
      <c r="A752" s="59" t="s">
        <v>1820</v>
      </c>
      <c r="B752" s="59" t="s">
        <v>1193</v>
      </c>
      <c r="C752" s="59" t="s">
        <v>1821</v>
      </c>
      <c r="D752" s="59" t="s">
        <v>490</v>
      </c>
      <c r="E752" s="60" t="s">
        <v>66</v>
      </c>
      <c r="F752" s="61">
        <v>140</v>
      </c>
    </row>
    <row r="753" spans="1:6" x14ac:dyDescent="0.3">
      <c r="A753" s="59" t="s">
        <v>1822</v>
      </c>
      <c r="B753" s="59" t="s">
        <v>516</v>
      </c>
      <c r="C753" s="59" t="s">
        <v>1823</v>
      </c>
      <c r="D753" s="59" t="s">
        <v>490</v>
      </c>
      <c r="E753" s="60" t="s">
        <v>66</v>
      </c>
      <c r="F753" s="61">
        <v>140</v>
      </c>
    </row>
    <row r="754" spans="1:6" x14ac:dyDescent="0.3">
      <c r="A754" s="59" t="s">
        <v>1824</v>
      </c>
      <c r="B754" s="59" t="s">
        <v>516</v>
      </c>
      <c r="C754" s="59" t="s">
        <v>1825</v>
      </c>
      <c r="D754" s="59" t="s">
        <v>490</v>
      </c>
      <c r="E754" s="60" t="s">
        <v>66</v>
      </c>
      <c r="F754" s="61">
        <v>140</v>
      </c>
    </row>
    <row r="755" spans="1:6" x14ac:dyDescent="0.3">
      <c r="A755" s="59" t="s">
        <v>1826</v>
      </c>
      <c r="B755" s="59" t="s">
        <v>516</v>
      </c>
      <c r="C755" s="59" t="s">
        <v>1827</v>
      </c>
      <c r="D755" s="59" t="s">
        <v>490</v>
      </c>
      <c r="E755" s="60" t="s">
        <v>66</v>
      </c>
      <c r="F755" s="61">
        <v>140</v>
      </c>
    </row>
    <row r="756" spans="1:6" x14ac:dyDescent="0.3">
      <c r="A756" s="59" t="s">
        <v>1828</v>
      </c>
      <c r="B756" s="59" t="s">
        <v>516</v>
      </c>
      <c r="C756" s="59" t="s">
        <v>1829</v>
      </c>
      <c r="D756" s="59" t="s">
        <v>490</v>
      </c>
      <c r="E756" s="60" t="s">
        <v>66</v>
      </c>
      <c r="F756" s="61">
        <v>140</v>
      </c>
    </row>
    <row r="757" spans="1:6" x14ac:dyDescent="0.3">
      <c r="A757" s="59" t="s">
        <v>1830</v>
      </c>
      <c r="B757" s="59" t="s">
        <v>593</v>
      </c>
      <c r="C757" s="59" t="s">
        <v>321</v>
      </c>
      <c r="D757" s="59" t="s">
        <v>490</v>
      </c>
      <c r="E757" s="60" t="s">
        <v>66</v>
      </c>
      <c r="F757" s="61">
        <v>140</v>
      </c>
    </row>
    <row r="758" spans="1:6" x14ac:dyDescent="0.3">
      <c r="A758" s="62" t="s">
        <v>1831</v>
      </c>
      <c r="B758" s="62" t="s">
        <v>593</v>
      </c>
      <c r="C758" s="62" t="s">
        <v>1832</v>
      </c>
      <c r="D758" s="62" t="s">
        <v>490</v>
      </c>
      <c r="E758" s="60" t="s">
        <v>66</v>
      </c>
      <c r="F758" s="61">
        <v>140</v>
      </c>
    </row>
    <row r="759" spans="1:6" x14ac:dyDescent="0.3">
      <c r="A759" s="59" t="s">
        <v>1833</v>
      </c>
      <c r="B759" s="59" t="s">
        <v>504</v>
      </c>
      <c r="C759" s="59" t="s">
        <v>1834</v>
      </c>
      <c r="D759" s="59" t="s">
        <v>469</v>
      </c>
      <c r="E759" s="60" t="s">
        <v>66</v>
      </c>
      <c r="F759" s="61">
        <v>30</v>
      </c>
    </row>
    <row r="760" spans="1:6" x14ac:dyDescent="0.3">
      <c r="A760" s="59" t="s">
        <v>1835</v>
      </c>
      <c r="B760" s="59" t="s">
        <v>940</v>
      </c>
      <c r="C760" s="59" t="s">
        <v>331</v>
      </c>
      <c r="D760" s="59" t="s">
        <v>490</v>
      </c>
      <c r="E760" s="60" t="s">
        <v>66</v>
      </c>
      <c r="F760" s="61">
        <v>140</v>
      </c>
    </row>
    <row r="761" spans="1:6" x14ac:dyDescent="0.3">
      <c r="A761" s="59" t="s">
        <v>1836</v>
      </c>
      <c r="B761" s="59" t="s">
        <v>776</v>
      </c>
      <c r="C761" s="59" t="s">
        <v>1837</v>
      </c>
      <c r="D761" s="59" t="s">
        <v>548</v>
      </c>
      <c r="E761" s="60" t="s">
        <v>66</v>
      </c>
      <c r="F761" s="61">
        <v>70</v>
      </c>
    </row>
    <row r="762" spans="1:6" x14ac:dyDescent="0.3">
      <c r="A762" s="59" t="s">
        <v>1838</v>
      </c>
      <c r="B762" s="59" t="s">
        <v>776</v>
      </c>
      <c r="C762" s="59" t="s">
        <v>1839</v>
      </c>
      <c r="D762" s="59" t="s">
        <v>548</v>
      </c>
      <c r="E762" s="60" t="s">
        <v>66</v>
      </c>
      <c r="F762" s="61">
        <v>70</v>
      </c>
    </row>
    <row r="763" spans="1:6" x14ac:dyDescent="0.3">
      <c r="A763" s="59" t="s">
        <v>1840</v>
      </c>
      <c r="B763" s="59" t="s">
        <v>776</v>
      </c>
      <c r="C763" s="59" t="s">
        <v>1841</v>
      </c>
      <c r="D763" s="59" t="s">
        <v>469</v>
      </c>
      <c r="E763" s="60" t="s">
        <v>66</v>
      </c>
      <c r="F763" s="61">
        <v>30</v>
      </c>
    </row>
    <row r="764" spans="1:6" x14ac:dyDescent="0.3">
      <c r="A764" s="59" t="s">
        <v>1842</v>
      </c>
      <c r="B764" s="59" t="s">
        <v>776</v>
      </c>
      <c r="C764" s="59" t="s">
        <v>1843</v>
      </c>
      <c r="D764" s="59" t="s">
        <v>548</v>
      </c>
      <c r="E764" s="60" t="s">
        <v>66</v>
      </c>
      <c r="F764" s="61">
        <v>70</v>
      </c>
    </row>
    <row r="765" spans="1:6" x14ac:dyDescent="0.3">
      <c r="A765" s="59" t="s">
        <v>1844</v>
      </c>
      <c r="B765" s="59" t="s">
        <v>776</v>
      </c>
      <c r="C765" s="59" t="s">
        <v>1845</v>
      </c>
      <c r="D765" s="59" t="s">
        <v>548</v>
      </c>
      <c r="E765" s="60" t="s">
        <v>66</v>
      </c>
      <c r="F765" s="61">
        <v>70</v>
      </c>
    </row>
    <row r="766" spans="1:6" x14ac:dyDescent="0.3">
      <c r="A766" s="59" t="s">
        <v>1846</v>
      </c>
      <c r="B766" s="59" t="s">
        <v>776</v>
      </c>
      <c r="C766" s="59" t="s">
        <v>1847</v>
      </c>
      <c r="D766" s="59" t="s">
        <v>548</v>
      </c>
      <c r="E766" s="60" t="s">
        <v>66</v>
      </c>
      <c r="F766" s="61">
        <v>70</v>
      </c>
    </row>
    <row r="767" spans="1:6" x14ac:dyDescent="0.3">
      <c r="A767" s="59" t="s">
        <v>1848</v>
      </c>
      <c r="B767" s="59" t="s">
        <v>776</v>
      </c>
      <c r="C767" s="59" t="s">
        <v>1849</v>
      </c>
      <c r="D767" s="59" t="s">
        <v>548</v>
      </c>
      <c r="E767" s="60" t="s">
        <v>66</v>
      </c>
      <c r="F767" s="61">
        <v>70</v>
      </c>
    </row>
    <row r="768" spans="1:6" x14ac:dyDescent="0.3">
      <c r="A768" s="62" t="s">
        <v>1850</v>
      </c>
      <c r="B768" s="62" t="s">
        <v>776</v>
      </c>
      <c r="C768" s="62" t="s">
        <v>1851</v>
      </c>
      <c r="D768" s="62" t="s">
        <v>548</v>
      </c>
      <c r="E768" s="60" t="s">
        <v>66</v>
      </c>
      <c r="F768" s="61">
        <v>70</v>
      </c>
    </row>
    <row r="769" spans="1:6" x14ac:dyDescent="0.3">
      <c r="A769" s="62" t="s">
        <v>1852</v>
      </c>
      <c r="B769" s="62" t="s">
        <v>776</v>
      </c>
      <c r="C769" s="62" t="s">
        <v>1853</v>
      </c>
      <c r="D769" s="62" t="s">
        <v>548</v>
      </c>
      <c r="E769" s="60" t="s">
        <v>66</v>
      </c>
      <c r="F769" s="61">
        <v>70</v>
      </c>
    </row>
    <row r="770" spans="1:6" x14ac:dyDescent="0.3">
      <c r="A770" s="62" t="s">
        <v>1854</v>
      </c>
      <c r="B770" s="62" t="s">
        <v>776</v>
      </c>
      <c r="C770" s="62" t="s">
        <v>1855</v>
      </c>
      <c r="D770" s="62" t="s">
        <v>548</v>
      </c>
      <c r="E770" s="60" t="s">
        <v>66</v>
      </c>
      <c r="F770" s="61">
        <v>70</v>
      </c>
    </row>
    <row r="771" spans="1:6" x14ac:dyDescent="0.3">
      <c r="A771" s="62" t="s">
        <v>1856</v>
      </c>
      <c r="B771" s="62" t="s">
        <v>776</v>
      </c>
      <c r="C771" s="62" t="s">
        <v>1857</v>
      </c>
      <c r="D771" s="62" t="s">
        <v>548</v>
      </c>
      <c r="E771" s="60" t="s">
        <v>66</v>
      </c>
      <c r="F771" s="61">
        <v>70</v>
      </c>
    </row>
    <row r="772" spans="1:6" x14ac:dyDescent="0.3">
      <c r="A772" s="59" t="s">
        <v>1858</v>
      </c>
      <c r="B772" s="59" t="s">
        <v>577</v>
      </c>
      <c r="C772" s="59" t="s">
        <v>1859</v>
      </c>
      <c r="D772" s="59" t="s">
        <v>490</v>
      </c>
      <c r="E772" s="60" t="s">
        <v>66</v>
      </c>
      <c r="F772" s="61">
        <v>140</v>
      </c>
    </row>
    <row r="773" spans="1:6" x14ac:dyDescent="0.3">
      <c r="A773" s="59" t="s">
        <v>1860</v>
      </c>
      <c r="B773" s="59" t="s">
        <v>577</v>
      </c>
      <c r="C773" s="59" t="s">
        <v>1861</v>
      </c>
      <c r="D773" s="59" t="s">
        <v>490</v>
      </c>
      <c r="E773" s="60" t="s">
        <v>66</v>
      </c>
      <c r="F773" s="61">
        <v>140</v>
      </c>
    </row>
    <row r="774" spans="1:6" x14ac:dyDescent="0.3">
      <c r="A774" s="59" t="s">
        <v>1862</v>
      </c>
      <c r="B774" s="59" t="s">
        <v>577</v>
      </c>
      <c r="C774" s="59" t="s">
        <v>1863</v>
      </c>
      <c r="D774" s="59" t="s">
        <v>490</v>
      </c>
      <c r="E774" s="60" t="s">
        <v>66</v>
      </c>
      <c r="F774" s="61">
        <v>140</v>
      </c>
    </row>
    <row r="775" spans="1:6" x14ac:dyDescent="0.3">
      <c r="A775" s="59" t="s">
        <v>1864</v>
      </c>
      <c r="B775" s="59" t="s">
        <v>577</v>
      </c>
      <c r="C775" s="59" t="s">
        <v>1865</v>
      </c>
      <c r="D775" s="59" t="s">
        <v>490</v>
      </c>
      <c r="E775" s="60" t="s">
        <v>66</v>
      </c>
      <c r="F775" s="61">
        <v>140</v>
      </c>
    </row>
    <row r="776" spans="1:6" x14ac:dyDescent="0.3">
      <c r="A776" s="59" t="s">
        <v>1866</v>
      </c>
      <c r="B776" s="59" t="s">
        <v>577</v>
      </c>
      <c r="C776" s="59" t="s">
        <v>1867</v>
      </c>
      <c r="D776" s="59" t="s">
        <v>464</v>
      </c>
      <c r="E776" s="60" t="s">
        <v>66</v>
      </c>
      <c r="F776" s="61">
        <v>60</v>
      </c>
    </row>
    <row r="777" spans="1:6" x14ac:dyDescent="0.3">
      <c r="A777" s="59" t="s">
        <v>1868</v>
      </c>
      <c r="B777" s="59" t="s">
        <v>577</v>
      </c>
      <c r="C777" s="59" t="s">
        <v>1869</v>
      </c>
      <c r="D777" s="59" t="s">
        <v>464</v>
      </c>
      <c r="E777" s="60" t="s">
        <v>66</v>
      </c>
      <c r="F777" s="61">
        <v>60</v>
      </c>
    </row>
    <row r="778" spans="1:6" x14ac:dyDescent="0.3">
      <c r="A778" s="59" t="s">
        <v>1870</v>
      </c>
      <c r="B778" s="59" t="s">
        <v>577</v>
      </c>
      <c r="C778" s="59" t="s">
        <v>1871</v>
      </c>
      <c r="D778" s="59" t="s">
        <v>469</v>
      </c>
      <c r="E778" s="60" t="s">
        <v>66</v>
      </c>
      <c r="F778" s="61">
        <v>30</v>
      </c>
    </row>
    <row r="779" spans="1:6" x14ac:dyDescent="0.3">
      <c r="A779" s="59" t="s">
        <v>1872</v>
      </c>
      <c r="B779" s="59" t="s">
        <v>577</v>
      </c>
      <c r="C779" s="59" t="s">
        <v>1873</v>
      </c>
      <c r="D779" s="59" t="s">
        <v>548</v>
      </c>
      <c r="E779" s="60" t="s">
        <v>66</v>
      </c>
      <c r="F779" s="61">
        <v>70</v>
      </c>
    </row>
    <row r="780" spans="1:6" x14ac:dyDescent="0.3">
      <c r="A780" s="59" t="s">
        <v>1874</v>
      </c>
      <c r="B780" s="59" t="s">
        <v>1300</v>
      </c>
      <c r="C780" s="59" t="s">
        <v>1875</v>
      </c>
      <c r="D780" s="59" t="s">
        <v>464</v>
      </c>
      <c r="E780" s="60" t="s">
        <v>66</v>
      </c>
      <c r="F780" s="61">
        <v>60</v>
      </c>
    </row>
    <row r="781" spans="1:6" x14ac:dyDescent="0.3">
      <c r="A781" s="59" t="s">
        <v>1876</v>
      </c>
      <c r="B781" s="59" t="s">
        <v>492</v>
      </c>
      <c r="C781" s="59" t="s">
        <v>1877</v>
      </c>
      <c r="D781" s="59" t="s">
        <v>464</v>
      </c>
      <c r="E781" s="60" t="s">
        <v>66</v>
      </c>
      <c r="F781" s="61">
        <v>60</v>
      </c>
    </row>
    <row r="782" spans="1:6" x14ac:dyDescent="0.3">
      <c r="A782" s="59" t="s">
        <v>1878</v>
      </c>
      <c r="B782" s="59" t="s">
        <v>492</v>
      </c>
      <c r="C782" s="59" t="s">
        <v>1879</v>
      </c>
      <c r="D782" s="59" t="s">
        <v>469</v>
      </c>
      <c r="E782" s="60" t="s">
        <v>66</v>
      </c>
      <c r="F782" s="61">
        <v>30</v>
      </c>
    </row>
    <row r="783" spans="1:6" x14ac:dyDescent="0.3">
      <c r="A783" s="59" t="s">
        <v>1880</v>
      </c>
      <c r="B783" s="59" t="s">
        <v>920</v>
      </c>
      <c r="C783" s="59" t="s">
        <v>1881</v>
      </c>
      <c r="D783" s="59" t="s">
        <v>464</v>
      </c>
      <c r="E783" s="60" t="s">
        <v>66</v>
      </c>
      <c r="F783" s="61">
        <v>60</v>
      </c>
    </row>
    <row r="784" spans="1:6" x14ac:dyDescent="0.3">
      <c r="A784" s="62" t="s">
        <v>1882</v>
      </c>
      <c r="B784" s="62" t="s">
        <v>868</v>
      </c>
      <c r="C784" s="62" t="s">
        <v>1883</v>
      </c>
      <c r="D784" s="62" t="s">
        <v>464</v>
      </c>
      <c r="E784" s="60" t="s">
        <v>66</v>
      </c>
      <c r="F784" s="61">
        <v>60</v>
      </c>
    </row>
    <row r="785" spans="1:6" x14ac:dyDescent="0.3">
      <c r="A785" s="59" t="s">
        <v>1884</v>
      </c>
      <c r="B785" s="59" t="s">
        <v>1885</v>
      </c>
      <c r="C785" s="59" t="s">
        <v>1886</v>
      </c>
      <c r="D785" s="59" t="s">
        <v>490</v>
      </c>
      <c r="E785" s="60" t="s">
        <v>66</v>
      </c>
      <c r="F785" s="61">
        <v>140</v>
      </c>
    </row>
    <row r="786" spans="1:6" x14ac:dyDescent="0.3">
      <c r="A786" s="59" t="s">
        <v>1887</v>
      </c>
      <c r="B786" s="59" t="s">
        <v>1885</v>
      </c>
      <c r="C786" s="59" t="s">
        <v>1888</v>
      </c>
      <c r="D786" s="59" t="s">
        <v>490</v>
      </c>
      <c r="E786" s="60" t="s">
        <v>66</v>
      </c>
      <c r="F786" s="61">
        <v>140</v>
      </c>
    </row>
    <row r="787" spans="1:6" x14ac:dyDescent="0.3">
      <c r="A787" s="59" t="s">
        <v>1889</v>
      </c>
      <c r="B787" s="59" t="s">
        <v>577</v>
      </c>
      <c r="C787" s="59" t="s">
        <v>1890</v>
      </c>
      <c r="D787" s="59" t="s">
        <v>464</v>
      </c>
      <c r="E787" s="60" t="s">
        <v>66</v>
      </c>
      <c r="F787" s="61">
        <v>60</v>
      </c>
    </row>
    <row r="788" spans="1:6" x14ac:dyDescent="0.3">
      <c r="A788" s="59" t="s">
        <v>1891</v>
      </c>
      <c r="B788" s="59" t="s">
        <v>937</v>
      </c>
      <c r="C788" s="59" t="s">
        <v>1892</v>
      </c>
      <c r="D788" s="59" t="s">
        <v>464</v>
      </c>
      <c r="E788" s="60" t="s">
        <v>66</v>
      </c>
      <c r="F788" s="61">
        <v>60</v>
      </c>
    </row>
    <row r="789" spans="1:6" x14ac:dyDescent="0.3">
      <c r="A789" s="59" t="s">
        <v>1893</v>
      </c>
      <c r="B789" s="59" t="s">
        <v>937</v>
      </c>
      <c r="C789" s="59" t="s">
        <v>1894</v>
      </c>
      <c r="D789" s="59" t="s">
        <v>464</v>
      </c>
      <c r="E789" s="60" t="s">
        <v>66</v>
      </c>
      <c r="F789" s="61">
        <v>60</v>
      </c>
    </row>
    <row r="790" spans="1:6" x14ac:dyDescent="0.3">
      <c r="A790" s="59" t="s">
        <v>1895</v>
      </c>
      <c r="B790" s="59" t="s">
        <v>577</v>
      </c>
      <c r="C790" s="59" t="s">
        <v>1896</v>
      </c>
      <c r="D790" s="59" t="s">
        <v>464</v>
      </c>
      <c r="E790" s="60" t="s">
        <v>66</v>
      </c>
      <c r="F790" s="61">
        <v>60</v>
      </c>
    </row>
    <row r="791" spans="1:6" x14ac:dyDescent="0.3">
      <c r="A791" s="59" t="s">
        <v>1897</v>
      </c>
      <c r="B791" s="59" t="s">
        <v>577</v>
      </c>
      <c r="C791" s="59" t="s">
        <v>1898</v>
      </c>
      <c r="D791" s="59" t="s">
        <v>464</v>
      </c>
      <c r="E791" s="60" t="s">
        <v>66</v>
      </c>
      <c r="F791" s="61">
        <v>60</v>
      </c>
    </row>
    <row r="792" spans="1:6" x14ac:dyDescent="0.3">
      <c r="A792" s="59" t="s">
        <v>1899</v>
      </c>
      <c r="B792" s="59" t="s">
        <v>577</v>
      </c>
      <c r="C792" s="59" t="s">
        <v>1900</v>
      </c>
      <c r="D792" s="59" t="s">
        <v>464</v>
      </c>
      <c r="E792" s="60" t="s">
        <v>66</v>
      </c>
      <c r="F792" s="61">
        <v>60</v>
      </c>
    </row>
    <row r="793" spans="1:6" x14ac:dyDescent="0.3">
      <c r="A793" s="59" t="s">
        <v>1901</v>
      </c>
      <c r="B793" s="59" t="s">
        <v>1885</v>
      </c>
      <c r="C793" s="59" t="s">
        <v>1902</v>
      </c>
      <c r="D793" s="59" t="s">
        <v>490</v>
      </c>
      <c r="E793" s="60" t="s">
        <v>66</v>
      </c>
      <c r="F793" s="61">
        <v>140</v>
      </c>
    </row>
    <row r="794" spans="1:6" x14ac:dyDescent="0.3">
      <c r="A794" s="59" t="s">
        <v>1903</v>
      </c>
      <c r="B794" s="59" t="s">
        <v>1885</v>
      </c>
      <c r="C794" s="59" t="s">
        <v>1904</v>
      </c>
      <c r="D794" s="59" t="s">
        <v>490</v>
      </c>
      <c r="E794" s="60" t="s">
        <v>66</v>
      </c>
      <c r="F794" s="61">
        <v>140</v>
      </c>
    </row>
    <row r="795" spans="1:6" x14ac:dyDescent="0.3">
      <c r="A795" s="59" t="s">
        <v>1905</v>
      </c>
      <c r="B795" s="59" t="s">
        <v>1885</v>
      </c>
      <c r="C795" s="59" t="s">
        <v>1906</v>
      </c>
      <c r="D795" s="59" t="s">
        <v>490</v>
      </c>
      <c r="E795" s="60" t="s">
        <v>66</v>
      </c>
      <c r="F795" s="61">
        <v>140</v>
      </c>
    </row>
    <row r="796" spans="1:6" x14ac:dyDescent="0.3">
      <c r="A796" s="59" t="s">
        <v>1907</v>
      </c>
      <c r="B796" s="59" t="s">
        <v>1885</v>
      </c>
      <c r="C796" s="59" t="s">
        <v>1908</v>
      </c>
      <c r="D796" s="59" t="s">
        <v>490</v>
      </c>
      <c r="E796" s="60" t="s">
        <v>66</v>
      </c>
      <c r="F796" s="61">
        <v>140</v>
      </c>
    </row>
    <row r="797" spans="1:6" x14ac:dyDescent="0.3">
      <c r="A797" s="59" t="s">
        <v>1909</v>
      </c>
      <c r="B797" s="59" t="s">
        <v>1885</v>
      </c>
      <c r="C797" s="59" t="s">
        <v>1910</v>
      </c>
      <c r="D797" s="59" t="s">
        <v>490</v>
      </c>
      <c r="E797" s="60" t="s">
        <v>66</v>
      </c>
      <c r="F797" s="61">
        <v>140</v>
      </c>
    </row>
    <row r="798" spans="1:6" x14ac:dyDescent="0.3">
      <c r="A798" s="59" t="s">
        <v>1911</v>
      </c>
      <c r="B798" s="59" t="s">
        <v>1885</v>
      </c>
      <c r="C798" s="59" t="s">
        <v>1912</v>
      </c>
      <c r="D798" s="59" t="s">
        <v>464</v>
      </c>
      <c r="E798" s="60" t="s">
        <v>66</v>
      </c>
      <c r="F798" s="61">
        <v>60</v>
      </c>
    </row>
    <row r="799" spans="1:6" x14ac:dyDescent="0.3">
      <c r="A799" s="59" t="s">
        <v>1913</v>
      </c>
      <c r="B799" s="59" t="s">
        <v>1885</v>
      </c>
      <c r="C799" s="59" t="s">
        <v>1914</v>
      </c>
      <c r="D799" s="59" t="s">
        <v>490</v>
      </c>
      <c r="E799" s="60" t="s">
        <v>66</v>
      </c>
      <c r="F799" s="61">
        <v>140</v>
      </c>
    </row>
    <row r="800" spans="1:6" x14ac:dyDescent="0.3">
      <c r="A800" s="59" t="s">
        <v>1915</v>
      </c>
      <c r="B800" s="59" t="s">
        <v>1741</v>
      </c>
      <c r="C800" s="59" t="s">
        <v>1916</v>
      </c>
      <c r="D800" s="59" t="s">
        <v>490</v>
      </c>
      <c r="E800" s="60" t="s">
        <v>66</v>
      </c>
      <c r="F800" s="61">
        <v>140</v>
      </c>
    </row>
    <row r="801" spans="1:6" x14ac:dyDescent="0.3">
      <c r="A801" s="59" t="s">
        <v>1917</v>
      </c>
      <c r="B801" s="59" t="s">
        <v>1741</v>
      </c>
      <c r="C801" s="59" t="s">
        <v>1918</v>
      </c>
      <c r="D801" s="59" t="s">
        <v>490</v>
      </c>
      <c r="E801" s="60" t="s">
        <v>66</v>
      </c>
      <c r="F801" s="61">
        <v>140</v>
      </c>
    </row>
    <row r="802" spans="1:6" x14ac:dyDescent="0.3">
      <c r="A802" s="59" t="s">
        <v>1919</v>
      </c>
      <c r="B802" s="59" t="s">
        <v>1741</v>
      </c>
      <c r="C802" s="59" t="s">
        <v>1920</v>
      </c>
      <c r="D802" s="59" t="s">
        <v>490</v>
      </c>
      <c r="E802" s="60" t="s">
        <v>66</v>
      </c>
      <c r="F802" s="61">
        <v>140</v>
      </c>
    </row>
    <row r="803" spans="1:6" x14ac:dyDescent="0.3">
      <c r="A803" s="62" t="s">
        <v>1921</v>
      </c>
      <c r="B803" s="62" t="s">
        <v>1741</v>
      </c>
      <c r="C803" s="62" t="s">
        <v>1922</v>
      </c>
      <c r="D803" s="62" t="s">
        <v>490</v>
      </c>
      <c r="E803" s="60" t="s">
        <v>66</v>
      </c>
      <c r="F803" s="61">
        <v>140</v>
      </c>
    </row>
    <row r="804" spans="1:6" x14ac:dyDescent="0.3">
      <c r="A804" s="62" t="s">
        <v>1923</v>
      </c>
      <c r="B804" s="62" t="s">
        <v>1741</v>
      </c>
      <c r="C804" s="62" t="s">
        <v>1924</v>
      </c>
      <c r="D804" s="62" t="s">
        <v>490</v>
      </c>
      <c r="E804" s="60" t="s">
        <v>66</v>
      </c>
      <c r="F804" s="61">
        <v>140</v>
      </c>
    </row>
    <row r="805" spans="1:6" x14ac:dyDescent="0.3">
      <c r="A805" s="62" t="s">
        <v>1925</v>
      </c>
      <c r="B805" s="62" t="s">
        <v>1741</v>
      </c>
      <c r="C805" s="62" t="s">
        <v>1926</v>
      </c>
      <c r="D805" s="62" t="s">
        <v>490</v>
      </c>
      <c r="E805" s="60" t="s">
        <v>66</v>
      </c>
      <c r="F805" s="61">
        <v>140</v>
      </c>
    </row>
    <row r="806" spans="1:6" x14ac:dyDescent="0.3">
      <c r="A806" s="59" t="s">
        <v>1927</v>
      </c>
      <c r="B806" s="59" t="s">
        <v>481</v>
      </c>
      <c r="C806" s="59" t="s">
        <v>1928</v>
      </c>
      <c r="D806" s="59" t="s">
        <v>464</v>
      </c>
      <c r="E806" s="60" t="s">
        <v>66</v>
      </c>
      <c r="F806" s="61">
        <v>60</v>
      </c>
    </row>
    <row r="807" spans="1:6" x14ac:dyDescent="0.3">
      <c r="A807" s="59" t="s">
        <v>1929</v>
      </c>
      <c r="B807" s="59" t="s">
        <v>481</v>
      </c>
      <c r="C807" s="59" t="s">
        <v>1930</v>
      </c>
      <c r="D807" s="59" t="s">
        <v>469</v>
      </c>
      <c r="E807" s="60" t="s">
        <v>66</v>
      </c>
      <c r="F807" s="61">
        <v>30</v>
      </c>
    </row>
    <row r="808" spans="1:6" x14ac:dyDescent="0.3">
      <c r="A808" s="59" t="s">
        <v>1931</v>
      </c>
      <c r="B808" s="59" t="s">
        <v>501</v>
      </c>
      <c r="C808" s="59" t="s">
        <v>1932</v>
      </c>
      <c r="D808" s="59" t="s">
        <v>464</v>
      </c>
      <c r="E808" s="60" t="s">
        <v>66</v>
      </c>
      <c r="F808" s="61">
        <v>60</v>
      </c>
    </row>
    <row r="809" spans="1:6" x14ac:dyDescent="0.3">
      <c r="A809" s="59" t="s">
        <v>1933</v>
      </c>
      <c r="B809" s="59" t="s">
        <v>481</v>
      </c>
      <c r="C809" s="59" t="s">
        <v>1934</v>
      </c>
      <c r="D809" s="59" t="s">
        <v>464</v>
      </c>
      <c r="E809" s="60" t="s">
        <v>66</v>
      </c>
      <c r="F809" s="61">
        <v>60</v>
      </c>
    </row>
    <row r="810" spans="1:6" x14ac:dyDescent="0.3">
      <c r="A810" s="59" t="s">
        <v>1935</v>
      </c>
      <c r="B810" s="59" t="s">
        <v>481</v>
      </c>
      <c r="C810" s="59" t="s">
        <v>1936</v>
      </c>
      <c r="D810" s="59" t="s">
        <v>469</v>
      </c>
      <c r="E810" s="60" t="s">
        <v>66</v>
      </c>
      <c r="F810" s="61">
        <v>30</v>
      </c>
    </row>
    <row r="811" spans="1:6" x14ac:dyDescent="0.3">
      <c r="A811" s="59" t="s">
        <v>1937</v>
      </c>
      <c r="B811" s="59" t="s">
        <v>501</v>
      </c>
      <c r="C811" s="59" t="s">
        <v>1938</v>
      </c>
      <c r="D811" s="59" t="s">
        <v>464</v>
      </c>
      <c r="E811" s="60" t="s">
        <v>66</v>
      </c>
      <c r="F811" s="61">
        <v>60</v>
      </c>
    </row>
    <row r="812" spans="1:6" x14ac:dyDescent="0.3">
      <c r="A812" s="59" t="s">
        <v>1939</v>
      </c>
      <c r="B812" s="59" t="s">
        <v>1940</v>
      </c>
      <c r="C812" s="59" t="s">
        <v>1941</v>
      </c>
      <c r="D812" s="59" t="s">
        <v>490</v>
      </c>
      <c r="E812" s="60" t="s">
        <v>66</v>
      </c>
      <c r="F812" s="61">
        <v>140</v>
      </c>
    </row>
    <row r="813" spans="1:6" x14ac:dyDescent="0.3">
      <c r="A813" s="59" t="s">
        <v>1942</v>
      </c>
      <c r="B813" s="59" t="s">
        <v>1940</v>
      </c>
      <c r="C813" s="59" t="s">
        <v>1943</v>
      </c>
      <c r="D813" s="59" t="s">
        <v>464</v>
      </c>
      <c r="E813" s="60" t="s">
        <v>66</v>
      </c>
      <c r="F813" s="61">
        <v>60</v>
      </c>
    </row>
    <row r="814" spans="1:6" x14ac:dyDescent="0.3">
      <c r="A814" s="59" t="s">
        <v>1944</v>
      </c>
      <c r="B814" s="59" t="s">
        <v>1940</v>
      </c>
      <c r="C814" s="59" t="s">
        <v>1945</v>
      </c>
      <c r="D814" s="59" t="s">
        <v>490</v>
      </c>
      <c r="E814" s="60" t="s">
        <v>66</v>
      </c>
      <c r="F814" s="61">
        <v>140</v>
      </c>
    </row>
    <row r="815" spans="1:6" x14ac:dyDescent="0.3">
      <c r="A815" s="59" t="s">
        <v>1946</v>
      </c>
      <c r="B815" s="59" t="s">
        <v>1947</v>
      </c>
      <c r="C815" s="59" t="s">
        <v>1948</v>
      </c>
      <c r="D815" s="59" t="s">
        <v>490</v>
      </c>
      <c r="E815" s="60" t="s">
        <v>66</v>
      </c>
      <c r="F815" s="61">
        <v>140</v>
      </c>
    </row>
    <row r="816" spans="1:6" x14ac:dyDescent="0.3">
      <c r="A816" s="59" t="s">
        <v>1949</v>
      </c>
      <c r="B816" s="59" t="s">
        <v>1947</v>
      </c>
      <c r="C816" s="59" t="s">
        <v>1950</v>
      </c>
      <c r="D816" s="59" t="s">
        <v>464</v>
      </c>
      <c r="E816" s="60" t="s">
        <v>66</v>
      </c>
      <c r="F816" s="61">
        <v>60</v>
      </c>
    </row>
    <row r="817" spans="1:6" x14ac:dyDescent="0.3">
      <c r="A817" s="59" t="s">
        <v>1951</v>
      </c>
      <c r="B817" s="59" t="s">
        <v>1947</v>
      </c>
      <c r="C817" s="59" t="s">
        <v>1952</v>
      </c>
      <c r="D817" s="59" t="s">
        <v>490</v>
      </c>
      <c r="E817" s="60" t="s">
        <v>66</v>
      </c>
      <c r="F817" s="61">
        <v>140</v>
      </c>
    </row>
    <row r="818" spans="1:6" x14ac:dyDescent="0.3">
      <c r="A818" s="59" t="s">
        <v>1953</v>
      </c>
      <c r="B818" s="59" t="s">
        <v>1947</v>
      </c>
      <c r="C818" s="59" t="s">
        <v>1954</v>
      </c>
      <c r="D818" s="59" t="s">
        <v>490</v>
      </c>
      <c r="E818" s="60" t="s">
        <v>66</v>
      </c>
      <c r="F818" s="61">
        <v>140</v>
      </c>
    </row>
    <row r="819" spans="1:6" x14ac:dyDescent="0.3">
      <c r="A819" s="59" t="s">
        <v>1955</v>
      </c>
      <c r="B819" s="59" t="s">
        <v>1947</v>
      </c>
      <c r="C819" s="59" t="s">
        <v>1956</v>
      </c>
      <c r="D819" s="59" t="s">
        <v>469</v>
      </c>
      <c r="E819" s="60" t="s">
        <v>66</v>
      </c>
      <c r="F819" s="61">
        <v>30</v>
      </c>
    </row>
    <row r="820" spans="1:6" x14ac:dyDescent="0.3">
      <c r="A820" s="59" t="s">
        <v>1957</v>
      </c>
      <c r="B820" s="59" t="s">
        <v>1947</v>
      </c>
      <c r="C820" s="59" t="s">
        <v>1958</v>
      </c>
      <c r="D820" s="59" t="s">
        <v>469</v>
      </c>
      <c r="E820" s="60" t="s">
        <v>66</v>
      </c>
      <c r="F820" s="61">
        <v>30</v>
      </c>
    </row>
    <row r="821" spans="1:6" x14ac:dyDescent="0.3">
      <c r="A821" s="59" t="s">
        <v>1959</v>
      </c>
      <c r="B821" s="59" t="s">
        <v>1947</v>
      </c>
      <c r="C821" s="59" t="s">
        <v>1960</v>
      </c>
      <c r="D821" s="59" t="s">
        <v>469</v>
      </c>
      <c r="E821" s="60" t="s">
        <v>66</v>
      </c>
      <c r="F821" s="61">
        <v>30</v>
      </c>
    </row>
    <row r="822" spans="1:6" x14ac:dyDescent="0.3">
      <c r="A822" s="59" t="s">
        <v>1961</v>
      </c>
      <c r="B822" s="59" t="s">
        <v>1947</v>
      </c>
      <c r="C822" s="59" t="s">
        <v>1962</v>
      </c>
      <c r="D822" s="59" t="s">
        <v>469</v>
      </c>
      <c r="E822" s="60" t="s">
        <v>66</v>
      </c>
      <c r="F822" s="61">
        <v>30</v>
      </c>
    </row>
    <row r="823" spans="1:6" x14ac:dyDescent="0.3">
      <c r="A823" s="59" t="s">
        <v>1963</v>
      </c>
      <c r="B823" s="59" t="s">
        <v>1947</v>
      </c>
      <c r="C823" s="59" t="s">
        <v>1964</v>
      </c>
      <c r="D823" s="59" t="s">
        <v>469</v>
      </c>
      <c r="E823" s="60" t="s">
        <v>66</v>
      </c>
      <c r="F823" s="61">
        <v>30</v>
      </c>
    </row>
    <row r="824" spans="1:6" x14ac:dyDescent="0.3">
      <c r="A824" s="59" t="s">
        <v>1965</v>
      </c>
      <c r="B824" s="59" t="s">
        <v>119</v>
      </c>
      <c r="C824" s="59" t="s">
        <v>1966</v>
      </c>
      <c r="D824" s="59" t="s">
        <v>490</v>
      </c>
      <c r="E824" s="60" t="s">
        <v>66</v>
      </c>
      <c r="F824" s="61">
        <v>140</v>
      </c>
    </row>
    <row r="825" spans="1:6" x14ac:dyDescent="0.3">
      <c r="A825" s="59" t="s">
        <v>1967</v>
      </c>
      <c r="B825" s="59" t="s">
        <v>119</v>
      </c>
      <c r="C825" s="59" t="s">
        <v>1968</v>
      </c>
      <c r="D825" s="59" t="s">
        <v>548</v>
      </c>
      <c r="E825" s="60" t="s">
        <v>66</v>
      </c>
      <c r="F825" s="61">
        <v>70</v>
      </c>
    </row>
    <row r="826" spans="1:6" x14ac:dyDescent="0.3">
      <c r="A826" s="59" t="s">
        <v>1969</v>
      </c>
      <c r="B826" s="59" t="s">
        <v>119</v>
      </c>
      <c r="C826" s="59" t="s">
        <v>1970</v>
      </c>
      <c r="D826" s="59" t="s">
        <v>490</v>
      </c>
      <c r="E826" s="60" t="s">
        <v>66</v>
      </c>
      <c r="F826" s="61">
        <v>140</v>
      </c>
    </row>
    <row r="827" spans="1:6" x14ac:dyDescent="0.3">
      <c r="A827" s="59" t="s">
        <v>1971</v>
      </c>
      <c r="B827" s="59" t="s">
        <v>119</v>
      </c>
      <c r="C827" s="59" t="s">
        <v>1972</v>
      </c>
      <c r="D827" s="59" t="s">
        <v>548</v>
      </c>
      <c r="E827" s="60" t="s">
        <v>66</v>
      </c>
      <c r="F827" s="61">
        <v>70</v>
      </c>
    </row>
    <row r="828" spans="1:6" x14ac:dyDescent="0.3">
      <c r="A828" s="59" t="s">
        <v>1973</v>
      </c>
      <c r="B828" s="59" t="s">
        <v>1741</v>
      </c>
      <c r="C828" s="59" t="s">
        <v>1974</v>
      </c>
      <c r="D828" s="59" t="s">
        <v>548</v>
      </c>
      <c r="E828" s="60" t="s">
        <v>66</v>
      </c>
      <c r="F828" s="61">
        <v>70</v>
      </c>
    </row>
    <row r="829" spans="1:6" x14ac:dyDescent="0.3">
      <c r="A829" s="59" t="s">
        <v>1975</v>
      </c>
      <c r="B829" s="59" t="s">
        <v>1741</v>
      </c>
      <c r="C829" s="59" t="s">
        <v>1976</v>
      </c>
      <c r="D829" s="59" t="s">
        <v>548</v>
      </c>
      <c r="E829" s="60" t="s">
        <v>66</v>
      </c>
      <c r="F829" s="61">
        <v>70</v>
      </c>
    </row>
    <row r="830" spans="1:6" x14ac:dyDescent="0.3">
      <c r="A830" s="59" t="s">
        <v>1977</v>
      </c>
      <c r="B830" s="59" t="s">
        <v>1741</v>
      </c>
      <c r="C830" s="59" t="s">
        <v>1978</v>
      </c>
      <c r="D830" s="59" t="s">
        <v>548</v>
      </c>
      <c r="E830" s="60" t="s">
        <v>66</v>
      </c>
      <c r="F830" s="61">
        <v>70</v>
      </c>
    </row>
    <row r="831" spans="1:6" x14ac:dyDescent="0.3">
      <c r="A831" s="62" t="s">
        <v>1979</v>
      </c>
      <c r="B831" s="62" t="s">
        <v>1741</v>
      </c>
      <c r="C831" s="62" t="s">
        <v>1980</v>
      </c>
      <c r="D831" s="62" t="s">
        <v>548</v>
      </c>
      <c r="E831" s="60" t="s">
        <v>66</v>
      </c>
      <c r="F831" s="61">
        <v>70</v>
      </c>
    </row>
    <row r="832" spans="1:6" x14ac:dyDescent="0.3">
      <c r="A832" s="62" t="s">
        <v>1981</v>
      </c>
      <c r="B832" s="62" t="s">
        <v>1741</v>
      </c>
      <c r="C832" s="62" t="s">
        <v>1982</v>
      </c>
      <c r="D832" s="62" t="s">
        <v>548</v>
      </c>
      <c r="E832" s="60" t="s">
        <v>66</v>
      </c>
      <c r="F832" s="61">
        <v>70</v>
      </c>
    </row>
    <row r="833" spans="1:6" x14ac:dyDescent="0.3">
      <c r="A833" s="62" t="s">
        <v>1983</v>
      </c>
      <c r="B833" s="62" t="s">
        <v>1741</v>
      </c>
      <c r="C833" s="62" t="s">
        <v>1984</v>
      </c>
      <c r="D833" s="62" t="s">
        <v>548</v>
      </c>
      <c r="E833" s="60" t="s">
        <v>66</v>
      </c>
      <c r="F833" s="61">
        <v>70</v>
      </c>
    </row>
    <row r="834" spans="1:6" x14ac:dyDescent="0.3">
      <c r="A834" s="59" t="s">
        <v>1985</v>
      </c>
      <c r="B834" s="59" t="s">
        <v>940</v>
      </c>
      <c r="C834" s="59" t="s">
        <v>1986</v>
      </c>
      <c r="D834" s="59" t="s">
        <v>469</v>
      </c>
      <c r="E834" s="60" t="s">
        <v>66</v>
      </c>
      <c r="F834" s="61">
        <v>30</v>
      </c>
    </row>
    <row r="835" spans="1:6" x14ac:dyDescent="0.3">
      <c r="A835" s="62" t="s">
        <v>1987</v>
      </c>
      <c r="B835" s="62" t="s">
        <v>940</v>
      </c>
      <c r="C835" s="62" t="s">
        <v>1988</v>
      </c>
      <c r="D835" s="62" t="s">
        <v>469</v>
      </c>
      <c r="E835" s="60" t="s">
        <v>66</v>
      </c>
      <c r="F835" s="61">
        <v>30</v>
      </c>
    </row>
    <row r="836" spans="1:6" x14ac:dyDescent="0.3">
      <c r="A836" s="62" t="s">
        <v>1989</v>
      </c>
      <c r="B836" s="62" t="s">
        <v>940</v>
      </c>
      <c r="C836" s="62" t="s">
        <v>1990</v>
      </c>
      <c r="D836" s="62" t="s">
        <v>469</v>
      </c>
      <c r="E836" s="60" t="s">
        <v>66</v>
      </c>
      <c r="F836" s="61">
        <v>30</v>
      </c>
    </row>
    <row r="837" spans="1:6" x14ac:dyDescent="0.3">
      <c r="A837" s="62" t="s">
        <v>1991</v>
      </c>
      <c r="B837" s="62" t="s">
        <v>940</v>
      </c>
      <c r="C837" s="62" t="s">
        <v>1992</v>
      </c>
      <c r="D837" s="62" t="s">
        <v>469</v>
      </c>
      <c r="E837" s="60" t="s">
        <v>66</v>
      </c>
      <c r="F837" s="61">
        <v>30</v>
      </c>
    </row>
    <row r="838" spans="1:6" x14ac:dyDescent="0.3">
      <c r="A838" s="62" t="s">
        <v>1993</v>
      </c>
      <c r="B838" s="62" t="s">
        <v>940</v>
      </c>
      <c r="C838" s="62" t="s">
        <v>1994</v>
      </c>
      <c r="D838" s="62" t="s">
        <v>469</v>
      </c>
      <c r="E838" s="60" t="s">
        <v>66</v>
      </c>
      <c r="F838" s="61">
        <v>30</v>
      </c>
    </row>
    <row r="839" spans="1:6" x14ac:dyDescent="0.3">
      <c r="A839" s="62" t="s">
        <v>1995</v>
      </c>
      <c r="B839" s="62" t="s">
        <v>940</v>
      </c>
      <c r="C839" s="62" t="s">
        <v>1996</v>
      </c>
      <c r="D839" s="62" t="s">
        <v>469</v>
      </c>
      <c r="E839" s="60" t="s">
        <v>66</v>
      </c>
      <c r="F839" s="61">
        <v>30</v>
      </c>
    </row>
    <row r="840" spans="1:6" x14ac:dyDescent="0.3">
      <c r="A840" s="62" t="s">
        <v>1997</v>
      </c>
      <c r="B840" s="62" t="s">
        <v>940</v>
      </c>
      <c r="C840" s="62" t="s">
        <v>1998</v>
      </c>
      <c r="D840" s="62" t="s">
        <v>469</v>
      </c>
      <c r="E840" s="60" t="s">
        <v>66</v>
      </c>
      <c r="F840" s="61">
        <v>30</v>
      </c>
    </row>
    <row r="841" spans="1:6" x14ac:dyDescent="0.3">
      <c r="A841" s="62" t="s">
        <v>1999</v>
      </c>
      <c r="B841" s="62" t="s">
        <v>940</v>
      </c>
      <c r="C841" s="62" t="s">
        <v>2000</v>
      </c>
      <c r="D841" s="62" t="s">
        <v>469</v>
      </c>
      <c r="E841" s="60" t="s">
        <v>66</v>
      </c>
      <c r="F841" s="61">
        <v>30</v>
      </c>
    </row>
    <row r="842" spans="1:6" x14ac:dyDescent="0.3">
      <c r="A842" s="62" t="s">
        <v>2001</v>
      </c>
      <c r="B842" s="62" t="s">
        <v>940</v>
      </c>
      <c r="C842" s="62" t="s">
        <v>2002</v>
      </c>
      <c r="D842" s="62" t="s">
        <v>469</v>
      </c>
      <c r="E842" s="60" t="s">
        <v>66</v>
      </c>
      <c r="F842" s="61">
        <v>30</v>
      </c>
    </row>
    <row r="843" spans="1:6" x14ac:dyDescent="0.3">
      <c r="A843" s="62" t="s">
        <v>2003</v>
      </c>
      <c r="B843" s="62" t="s">
        <v>940</v>
      </c>
      <c r="C843" s="62" t="s">
        <v>2004</v>
      </c>
      <c r="D843" s="62" t="s">
        <v>469</v>
      </c>
      <c r="E843" s="60" t="s">
        <v>66</v>
      </c>
      <c r="F843" s="61">
        <v>30</v>
      </c>
    </row>
    <row r="844" spans="1:6" x14ac:dyDescent="0.3">
      <c r="A844" s="62" t="s">
        <v>2005</v>
      </c>
      <c r="B844" s="62" t="s">
        <v>940</v>
      </c>
      <c r="C844" s="62" t="s">
        <v>2006</v>
      </c>
      <c r="D844" s="62" t="s">
        <v>469</v>
      </c>
      <c r="E844" s="60" t="s">
        <v>66</v>
      </c>
      <c r="F844" s="61">
        <v>30</v>
      </c>
    </row>
    <row r="845" spans="1:6" x14ac:dyDescent="0.3">
      <c r="A845" s="59" t="s">
        <v>2007</v>
      </c>
      <c r="B845" s="59" t="s">
        <v>1408</v>
      </c>
      <c r="C845" s="59" t="s">
        <v>2008</v>
      </c>
      <c r="D845" s="59" t="s">
        <v>490</v>
      </c>
      <c r="E845" s="60" t="s">
        <v>66</v>
      </c>
      <c r="F845" s="61">
        <v>140</v>
      </c>
    </row>
    <row r="846" spans="1:6" x14ac:dyDescent="0.3">
      <c r="A846" s="59" t="s">
        <v>2009</v>
      </c>
      <c r="B846" s="59" t="s">
        <v>481</v>
      </c>
      <c r="C846" s="59" t="s">
        <v>2010</v>
      </c>
      <c r="D846" s="59" t="s">
        <v>464</v>
      </c>
      <c r="E846" s="60" t="s">
        <v>66</v>
      </c>
      <c r="F846" s="61">
        <v>60</v>
      </c>
    </row>
    <row r="847" spans="1:6" x14ac:dyDescent="0.3">
      <c r="A847" s="59" t="s">
        <v>2011</v>
      </c>
      <c r="B847" s="59" t="s">
        <v>481</v>
      </c>
      <c r="C847" s="59" t="s">
        <v>2012</v>
      </c>
      <c r="D847" s="59" t="s">
        <v>469</v>
      </c>
      <c r="E847" s="60" t="s">
        <v>66</v>
      </c>
      <c r="F847" s="61">
        <v>30</v>
      </c>
    </row>
    <row r="848" spans="1:6" x14ac:dyDescent="0.3">
      <c r="A848" s="59" t="s">
        <v>373</v>
      </c>
      <c r="B848" s="59" t="s">
        <v>698</v>
      </c>
      <c r="C848" s="59" t="s">
        <v>374</v>
      </c>
      <c r="D848" s="59" t="s">
        <v>490</v>
      </c>
      <c r="E848" s="60" t="s">
        <v>66</v>
      </c>
      <c r="F848" s="61">
        <v>140</v>
      </c>
    </row>
    <row r="849" spans="1:6" x14ac:dyDescent="0.3">
      <c r="A849" s="59" t="s">
        <v>2013</v>
      </c>
      <c r="B849" s="59" t="s">
        <v>698</v>
      </c>
      <c r="C849" s="59" t="s">
        <v>370</v>
      </c>
      <c r="D849" s="59" t="s">
        <v>464</v>
      </c>
      <c r="E849" s="60" t="s">
        <v>66</v>
      </c>
      <c r="F849" s="61">
        <v>60</v>
      </c>
    </row>
    <row r="850" spans="1:6" x14ac:dyDescent="0.3">
      <c r="A850" s="59" t="s">
        <v>375</v>
      </c>
      <c r="B850" s="59" t="s">
        <v>698</v>
      </c>
      <c r="C850" s="59" t="s">
        <v>376</v>
      </c>
      <c r="D850" s="59" t="s">
        <v>490</v>
      </c>
      <c r="E850" s="60" t="s">
        <v>66</v>
      </c>
      <c r="F850" s="61">
        <v>140</v>
      </c>
    </row>
    <row r="851" spans="1:6" x14ac:dyDescent="0.3">
      <c r="A851" s="59" t="s">
        <v>367</v>
      </c>
      <c r="B851" s="59" t="s">
        <v>698</v>
      </c>
      <c r="C851" s="59" t="s">
        <v>368</v>
      </c>
      <c r="D851" s="59" t="s">
        <v>490</v>
      </c>
      <c r="E851" s="60" t="s">
        <v>66</v>
      </c>
      <c r="F851" s="61">
        <v>140</v>
      </c>
    </row>
    <row r="852" spans="1:6" x14ac:dyDescent="0.3">
      <c r="A852" s="59" t="s">
        <v>381</v>
      </c>
      <c r="B852" s="59" t="s">
        <v>698</v>
      </c>
      <c r="C852" s="59" t="s">
        <v>382</v>
      </c>
      <c r="D852" s="59" t="s">
        <v>490</v>
      </c>
      <c r="E852" s="60" t="s">
        <v>66</v>
      </c>
      <c r="F852" s="61">
        <v>140</v>
      </c>
    </row>
    <row r="853" spans="1:6" x14ac:dyDescent="0.3">
      <c r="A853" s="59" t="s">
        <v>371</v>
      </c>
      <c r="B853" s="59" t="s">
        <v>698</v>
      </c>
      <c r="C853" s="59" t="s">
        <v>372</v>
      </c>
      <c r="D853" s="59" t="s">
        <v>490</v>
      </c>
      <c r="E853" s="60" t="s">
        <v>66</v>
      </c>
      <c r="F853" s="61">
        <v>140</v>
      </c>
    </row>
    <row r="854" spans="1:6" x14ac:dyDescent="0.3">
      <c r="A854" s="59" t="s">
        <v>292</v>
      </c>
      <c r="B854" s="59" t="s">
        <v>577</v>
      </c>
      <c r="C854" s="59" t="s">
        <v>68</v>
      </c>
      <c r="D854" s="59" t="s">
        <v>464</v>
      </c>
      <c r="E854" s="60" t="s">
        <v>66</v>
      </c>
      <c r="F854" s="61">
        <v>60</v>
      </c>
    </row>
    <row r="855" spans="1:6" x14ac:dyDescent="0.3">
      <c r="A855" s="59" t="s">
        <v>2014</v>
      </c>
      <c r="B855" s="59" t="s">
        <v>577</v>
      </c>
      <c r="C855" s="59" t="s">
        <v>2015</v>
      </c>
      <c r="D855" s="59" t="s">
        <v>464</v>
      </c>
      <c r="E855" s="60" t="s">
        <v>66</v>
      </c>
      <c r="F855" s="61">
        <v>60</v>
      </c>
    </row>
    <row r="856" spans="1:6" x14ac:dyDescent="0.3">
      <c r="A856" s="59" t="s">
        <v>2016</v>
      </c>
      <c r="B856" s="59" t="s">
        <v>577</v>
      </c>
      <c r="C856" s="59" t="s">
        <v>2017</v>
      </c>
      <c r="D856" s="59" t="s">
        <v>469</v>
      </c>
      <c r="E856" s="60" t="s">
        <v>66</v>
      </c>
      <c r="F856" s="61">
        <v>30</v>
      </c>
    </row>
    <row r="857" spans="1:6" x14ac:dyDescent="0.3">
      <c r="A857" s="59" t="s">
        <v>2018</v>
      </c>
      <c r="B857" s="59" t="s">
        <v>577</v>
      </c>
      <c r="C857" s="59" t="s">
        <v>2019</v>
      </c>
      <c r="D857" s="59" t="s">
        <v>469</v>
      </c>
      <c r="E857" s="60" t="s">
        <v>66</v>
      </c>
      <c r="F857" s="61">
        <v>30</v>
      </c>
    </row>
    <row r="858" spans="1:6" x14ac:dyDescent="0.3">
      <c r="A858" s="59" t="s">
        <v>2020</v>
      </c>
      <c r="B858" s="59" t="s">
        <v>472</v>
      </c>
      <c r="C858" s="59" t="s">
        <v>2021</v>
      </c>
      <c r="D858" s="59" t="s">
        <v>464</v>
      </c>
      <c r="E858" s="60" t="s">
        <v>66</v>
      </c>
      <c r="F858" s="61">
        <v>60</v>
      </c>
    </row>
    <row r="859" spans="1:6" x14ac:dyDescent="0.3">
      <c r="A859" s="59" t="s">
        <v>2022</v>
      </c>
      <c r="B859" s="59" t="s">
        <v>472</v>
      </c>
      <c r="C859" s="59" t="s">
        <v>2023</v>
      </c>
      <c r="D859" s="59" t="s">
        <v>464</v>
      </c>
      <c r="E859" s="60" t="s">
        <v>66</v>
      </c>
      <c r="F859" s="61">
        <v>60</v>
      </c>
    </row>
    <row r="860" spans="1:6" x14ac:dyDescent="0.3">
      <c r="A860" s="59" t="s">
        <v>2024</v>
      </c>
      <c r="B860" s="59" t="s">
        <v>1408</v>
      </c>
      <c r="C860" s="59" t="s">
        <v>2025</v>
      </c>
      <c r="D860" s="59" t="s">
        <v>469</v>
      </c>
      <c r="E860" s="60" t="s">
        <v>66</v>
      </c>
      <c r="F860" s="61">
        <v>30</v>
      </c>
    </row>
    <row r="861" spans="1:6" x14ac:dyDescent="0.3">
      <c r="A861" s="59" t="s">
        <v>2026</v>
      </c>
      <c r="B861" s="59" t="s">
        <v>1408</v>
      </c>
      <c r="C861" s="59" t="s">
        <v>2027</v>
      </c>
      <c r="D861" s="59" t="s">
        <v>469</v>
      </c>
      <c r="E861" s="60" t="s">
        <v>66</v>
      </c>
      <c r="F861" s="61">
        <v>30</v>
      </c>
    </row>
    <row r="862" spans="1:6" x14ac:dyDescent="0.3">
      <c r="A862" s="59" t="s">
        <v>2028</v>
      </c>
      <c r="B862" s="59" t="s">
        <v>1145</v>
      </c>
      <c r="C862" s="59" t="s">
        <v>2029</v>
      </c>
      <c r="D862" s="59" t="s">
        <v>548</v>
      </c>
      <c r="E862" s="60" t="s">
        <v>66</v>
      </c>
      <c r="F862" s="61">
        <v>70</v>
      </c>
    </row>
    <row r="863" spans="1:6" x14ac:dyDescent="0.3">
      <c r="A863" s="59" t="s">
        <v>2030</v>
      </c>
      <c r="B863" s="59" t="s">
        <v>1408</v>
      </c>
      <c r="C863" s="59" t="s">
        <v>2031</v>
      </c>
      <c r="D863" s="59" t="s">
        <v>469</v>
      </c>
      <c r="E863" s="60" t="s">
        <v>66</v>
      </c>
      <c r="F863" s="61">
        <v>30</v>
      </c>
    </row>
    <row r="864" spans="1:6" x14ac:dyDescent="0.3">
      <c r="A864" s="59" t="s">
        <v>2032</v>
      </c>
      <c r="B864" s="59" t="s">
        <v>1411</v>
      </c>
      <c r="C864" s="59" t="s">
        <v>2033</v>
      </c>
      <c r="D864" s="59" t="s">
        <v>469</v>
      </c>
      <c r="E864" s="60" t="s">
        <v>66</v>
      </c>
      <c r="F864" s="61">
        <v>30</v>
      </c>
    </row>
    <row r="865" spans="1:6" x14ac:dyDescent="0.3">
      <c r="A865" s="62" t="s">
        <v>2034</v>
      </c>
      <c r="B865" s="62" t="s">
        <v>940</v>
      </c>
      <c r="C865" s="62" t="s">
        <v>2035</v>
      </c>
      <c r="D865" s="62" t="s">
        <v>469</v>
      </c>
      <c r="E865" s="60" t="s">
        <v>66</v>
      </c>
      <c r="F865" s="61">
        <v>30</v>
      </c>
    </row>
    <row r="866" spans="1:6" x14ac:dyDescent="0.3">
      <c r="A866" s="59" t="s">
        <v>2036</v>
      </c>
      <c r="B866" s="59" t="s">
        <v>1947</v>
      </c>
      <c r="C866" s="59" t="s">
        <v>2037</v>
      </c>
      <c r="D866" s="59" t="s">
        <v>490</v>
      </c>
      <c r="E866" s="60" t="s">
        <v>66</v>
      </c>
      <c r="F866" s="61">
        <v>140</v>
      </c>
    </row>
    <row r="867" spans="1:6" x14ac:dyDescent="0.3">
      <c r="A867" s="59" t="s">
        <v>2038</v>
      </c>
      <c r="B867" s="59" t="s">
        <v>1947</v>
      </c>
      <c r="C867" s="59" t="s">
        <v>2039</v>
      </c>
      <c r="D867" s="59" t="s">
        <v>469</v>
      </c>
      <c r="E867" s="60" t="s">
        <v>66</v>
      </c>
      <c r="F867" s="61">
        <v>30</v>
      </c>
    </row>
    <row r="868" spans="1:6" x14ac:dyDescent="0.3">
      <c r="A868" s="59" t="s">
        <v>2040</v>
      </c>
      <c r="B868" s="59" t="s">
        <v>568</v>
      </c>
      <c r="C868" s="59" t="s">
        <v>2041</v>
      </c>
      <c r="D868" s="59" t="s">
        <v>490</v>
      </c>
      <c r="E868" s="60" t="s">
        <v>66</v>
      </c>
      <c r="F868" s="61">
        <v>140</v>
      </c>
    </row>
    <row r="869" spans="1:6" x14ac:dyDescent="0.3">
      <c r="A869" s="59" t="s">
        <v>2042</v>
      </c>
      <c r="B869" s="59" t="s">
        <v>568</v>
      </c>
      <c r="C869" s="59" t="s">
        <v>2043</v>
      </c>
      <c r="D869" s="59" t="s">
        <v>490</v>
      </c>
      <c r="E869" s="60" t="s">
        <v>66</v>
      </c>
      <c r="F869" s="61">
        <v>140</v>
      </c>
    </row>
    <row r="870" spans="1:6" x14ac:dyDescent="0.3">
      <c r="A870" s="59" t="s">
        <v>2044</v>
      </c>
      <c r="B870" s="59" t="s">
        <v>568</v>
      </c>
      <c r="C870" s="59" t="s">
        <v>2045</v>
      </c>
      <c r="D870" s="59" t="s">
        <v>490</v>
      </c>
      <c r="E870" s="60" t="s">
        <v>66</v>
      </c>
      <c r="F870" s="61">
        <v>140</v>
      </c>
    </row>
    <row r="871" spans="1:6" x14ac:dyDescent="0.3">
      <c r="A871" s="59" t="s">
        <v>2046</v>
      </c>
      <c r="B871" s="59" t="s">
        <v>568</v>
      </c>
      <c r="C871" s="59" t="s">
        <v>2047</v>
      </c>
      <c r="D871" s="59" t="s">
        <v>490</v>
      </c>
      <c r="E871" s="60" t="s">
        <v>66</v>
      </c>
      <c r="F871" s="61">
        <v>140</v>
      </c>
    </row>
    <row r="872" spans="1:6" x14ac:dyDescent="0.3">
      <c r="A872" s="59" t="s">
        <v>2048</v>
      </c>
      <c r="B872" s="59" t="s">
        <v>568</v>
      </c>
      <c r="C872" s="59" t="s">
        <v>2049</v>
      </c>
      <c r="D872" s="59" t="s">
        <v>490</v>
      </c>
      <c r="E872" s="60" t="s">
        <v>66</v>
      </c>
      <c r="F872" s="61">
        <v>140</v>
      </c>
    </row>
    <row r="873" spans="1:6" x14ac:dyDescent="0.3">
      <c r="A873" s="59" t="s">
        <v>2050</v>
      </c>
      <c r="B873" s="59" t="s">
        <v>568</v>
      </c>
      <c r="C873" s="59" t="s">
        <v>2051</v>
      </c>
      <c r="D873" s="59" t="s">
        <v>490</v>
      </c>
      <c r="E873" s="60" t="s">
        <v>66</v>
      </c>
      <c r="F873" s="61">
        <v>140</v>
      </c>
    </row>
    <row r="874" spans="1:6" x14ac:dyDescent="0.3">
      <c r="A874" s="59" t="s">
        <v>2052</v>
      </c>
      <c r="B874" s="59" t="s">
        <v>568</v>
      </c>
      <c r="C874" s="59" t="s">
        <v>2053</v>
      </c>
      <c r="D874" s="59" t="s">
        <v>490</v>
      </c>
      <c r="E874" s="60" t="s">
        <v>66</v>
      </c>
      <c r="F874" s="61">
        <v>140</v>
      </c>
    </row>
    <row r="875" spans="1:6" x14ac:dyDescent="0.3">
      <c r="A875" s="59" t="s">
        <v>2054</v>
      </c>
      <c r="B875" s="59" t="s">
        <v>568</v>
      </c>
      <c r="C875" s="59" t="s">
        <v>2055</v>
      </c>
      <c r="D875" s="59" t="s">
        <v>490</v>
      </c>
      <c r="E875" s="60" t="s">
        <v>66</v>
      </c>
      <c r="F875" s="61">
        <v>140</v>
      </c>
    </row>
    <row r="876" spans="1:6" x14ac:dyDescent="0.3">
      <c r="A876" s="59" t="s">
        <v>2056</v>
      </c>
      <c r="B876" s="59" t="s">
        <v>568</v>
      </c>
      <c r="C876" s="59" t="s">
        <v>2057</v>
      </c>
      <c r="D876" s="59" t="s">
        <v>490</v>
      </c>
      <c r="E876" s="60" t="s">
        <v>66</v>
      </c>
      <c r="F876" s="61">
        <v>140</v>
      </c>
    </row>
    <row r="877" spans="1:6" x14ac:dyDescent="0.3">
      <c r="A877" s="59" t="s">
        <v>2058</v>
      </c>
      <c r="B877" s="59" t="s">
        <v>568</v>
      </c>
      <c r="C877" s="59" t="s">
        <v>2059</v>
      </c>
      <c r="D877" s="59" t="s">
        <v>490</v>
      </c>
      <c r="E877" s="60" t="s">
        <v>66</v>
      </c>
      <c r="F877" s="61">
        <v>140</v>
      </c>
    </row>
    <row r="878" spans="1:6" x14ac:dyDescent="0.3">
      <c r="A878" s="59" t="s">
        <v>2060</v>
      </c>
      <c r="B878" s="59" t="s">
        <v>568</v>
      </c>
      <c r="C878" s="59" t="s">
        <v>2061</v>
      </c>
      <c r="D878" s="59" t="s">
        <v>490</v>
      </c>
      <c r="E878" s="60" t="s">
        <v>66</v>
      </c>
      <c r="F878" s="61">
        <v>140</v>
      </c>
    </row>
    <row r="879" spans="1:6" x14ac:dyDescent="0.3">
      <c r="A879" s="59" t="s">
        <v>2062</v>
      </c>
      <c r="B879" s="59" t="s">
        <v>568</v>
      </c>
      <c r="C879" s="59" t="s">
        <v>2063</v>
      </c>
      <c r="D879" s="59" t="s">
        <v>490</v>
      </c>
      <c r="E879" s="60" t="s">
        <v>66</v>
      </c>
      <c r="F879" s="61">
        <v>140</v>
      </c>
    </row>
    <row r="880" spans="1:6" x14ac:dyDescent="0.3">
      <c r="A880" s="59" t="s">
        <v>2064</v>
      </c>
      <c r="B880" s="59" t="s">
        <v>568</v>
      </c>
      <c r="C880" s="59" t="s">
        <v>2065</v>
      </c>
      <c r="D880" s="59" t="s">
        <v>490</v>
      </c>
      <c r="E880" s="60" t="s">
        <v>66</v>
      </c>
      <c r="F880" s="61">
        <v>140</v>
      </c>
    </row>
    <row r="881" spans="1:6" x14ac:dyDescent="0.3">
      <c r="A881" s="59" t="s">
        <v>2066</v>
      </c>
      <c r="B881" s="59" t="s">
        <v>568</v>
      </c>
      <c r="C881" s="59" t="s">
        <v>2067</v>
      </c>
      <c r="D881" s="59" t="s">
        <v>490</v>
      </c>
      <c r="E881" s="60" t="s">
        <v>66</v>
      </c>
      <c r="F881" s="61">
        <v>140</v>
      </c>
    </row>
    <row r="882" spans="1:6" x14ac:dyDescent="0.3">
      <c r="A882" s="59" t="s">
        <v>2068</v>
      </c>
      <c r="B882" s="59" t="s">
        <v>568</v>
      </c>
      <c r="C882" s="59" t="s">
        <v>2069</v>
      </c>
      <c r="D882" s="59" t="s">
        <v>490</v>
      </c>
      <c r="E882" s="60" t="s">
        <v>66</v>
      </c>
      <c r="F882" s="61">
        <v>140</v>
      </c>
    </row>
    <row r="883" spans="1:6" x14ac:dyDescent="0.3">
      <c r="A883" s="59" t="s">
        <v>2070</v>
      </c>
      <c r="B883" s="59" t="s">
        <v>568</v>
      </c>
      <c r="C883" s="59" t="s">
        <v>2071</v>
      </c>
      <c r="D883" s="59" t="s">
        <v>490</v>
      </c>
      <c r="E883" s="60" t="s">
        <v>66</v>
      </c>
      <c r="F883" s="61">
        <v>140</v>
      </c>
    </row>
    <row r="884" spans="1:6" x14ac:dyDescent="0.3">
      <c r="A884" s="59" t="s">
        <v>2072</v>
      </c>
      <c r="B884" s="59" t="s">
        <v>568</v>
      </c>
      <c r="C884" s="59" t="s">
        <v>2073</v>
      </c>
      <c r="D884" s="59" t="s">
        <v>490</v>
      </c>
      <c r="E884" s="60" t="s">
        <v>66</v>
      </c>
      <c r="F884" s="61">
        <v>140</v>
      </c>
    </row>
    <row r="885" spans="1:6" x14ac:dyDescent="0.3">
      <c r="A885" s="59" t="s">
        <v>2074</v>
      </c>
      <c r="B885" s="59" t="s">
        <v>568</v>
      </c>
      <c r="C885" s="59" t="s">
        <v>2075</v>
      </c>
      <c r="D885" s="59" t="s">
        <v>490</v>
      </c>
      <c r="E885" s="60" t="s">
        <v>66</v>
      </c>
      <c r="F885" s="61">
        <v>140</v>
      </c>
    </row>
    <row r="886" spans="1:6" x14ac:dyDescent="0.3">
      <c r="A886" s="59" t="s">
        <v>2076</v>
      </c>
      <c r="B886" s="59" t="s">
        <v>568</v>
      </c>
      <c r="C886" s="59" t="s">
        <v>2077</v>
      </c>
      <c r="D886" s="59" t="s">
        <v>490</v>
      </c>
      <c r="E886" s="60" t="s">
        <v>66</v>
      </c>
      <c r="F886" s="61">
        <v>140</v>
      </c>
    </row>
    <row r="887" spans="1:6" x14ac:dyDescent="0.3">
      <c r="A887" s="59" t="s">
        <v>2078</v>
      </c>
      <c r="B887" s="59" t="s">
        <v>568</v>
      </c>
      <c r="C887" s="59" t="s">
        <v>2079</v>
      </c>
      <c r="D887" s="59" t="s">
        <v>490</v>
      </c>
      <c r="E887" s="60" t="s">
        <v>66</v>
      </c>
      <c r="F887" s="61">
        <v>140</v>
      </c>
    </row>
    <row r="888" spans="1:6" x14ac:dyDescent="0.3">
      <c r="A888" s="59" t="s">
        <v>2080</v>
      </c>
      <c r="B888" s="59" t="s">
        <v>568</v>
      </c>
      <c r="C888" s="59" t="s">
        <v>2081</v>
      </c>
      <c r="D888" s="59" t="s">
        <v>490</v>
      </c>
      <c r="E888" s="60" t="s">
        <v>66</v>
      </c>
      <c r="F888" s="61">
        <v>140</v>
      </c>
    </row>
    <row r="889" spans="1:6" x14ac:dyDescent="0.3">
      <c r="A889" s="59" t="s">
        <v>2082</v>
      </c>
      <c r="B889" s="59" t="s">
        <v>568</v>
      </c>
      <c r="C889" s="59" t="s">
        <v>2083</v>
      </c>
      <c r="D889" s="59" t="s">
        <v>490</v>
      </c>
      <c r="E889" s="60" t="s">
        <v>66</v>
      </c>
      <c r="F889" s="61">
        <v>140</v>
      </c>
    </row>
    <row r="890" spans="1:6" x14ac:dyDescent="0.3">
      <c r="A890" s="59" t="s">
        <v>2084</v>
      </c>
      <c r="B890" s="59" t="s">
        <v>568</v>
      </c>
      <c r="C890" s="59" t="s">
        <v>2085</v>
      </c>
      <c r="D890" s="59" t="s">
        <v>490</v>
      </c>
      <c r="E890" s="60" t="s">
        <v>66</v>
      </c>
      <c r="F890" s="61">
        <v>140</v>
      </c>
    </row>
    <row r="891" spans="1:6" x14ac:dyDescent="0.3">
      <c r="A891" s="59" t="s">
        <v>2086</v>
      </c>
      <c r="B891" s="59" t="s">
        <v>568</v>
      </c>
      <c r="C891" s="59" t="s">
        <v>2087</v>
      </c>
      <c r="D891" s="59" t="s">
        <v>490</v>
      </c>
      <c r="E891" s="60" t="s">
        <v>66</v>
      </c>
      <c r="F891" s="61">
        <v>140</v>
      </c>
    </row>
    <row r="892" spans="1:6" x14ac:dyDescent="0.3">
      <c r="A892" s="59" t="s">
        <v>2088</v>
      </c>
      <c r="B892" s="59" t="s">
        <v>568</v>
      </c>
      <c r="C892" s="59" t="s">
        <v>2089</v>
      </c>
      <c r="D892" s="59" t="s">
        <v>490</v>
      </c>
      <c r="E892" s="60" t="s">
        <v>66</v>
      </c>
      <c r="F892" s="61">
        <v>140</v>
      </c>
    </row>
    <row r="893" spans="1:6" x14ac:dyDescent="0.3">
      <c r="A893" s="59" t="s">
        <v>2090</v>
      </c>
      <c r="B893" s="59" t="s">
        <v>568</v>
      </c>
      <c r="C893" s="59" t="s">
        <v>2091</v>
      </c>
      <c r="D893" s="59" t="s">
        <v>490</v>
      </c>
      <c r="E893" s="60" t="s">
        <v>66</v>
      </c>
      <c r="F893" s="61">
        <v>140</v>
      </c>
    </row>
    <row r="894" spans="1:6" x14ac:dyDescent="0.3">
      <c r="A894" s="59" t="s">
        <v>2092</v>
      </c>
      <c r="B894" s="59" t="s">
        <v>568</v>
      </c>
      <c r="C894" s="59" t="s">
        <v>2093</v>
      </c>
      <c r="D894" s="59" t="s">
        <v>490</v>
      </c>
      <c r="E894" s="60" t="s">
        <v>66</v>
      </c>
      <c r="F894" s="61">
        <v>140</v>
      </c>
    </row>
    <row r="895" spans="1:6" x14ac:dyDescent="0.3">
      <c r="A895" s="59" t="s">
        <v>2094</v>
      </c>
      <c r="B895" s="59" t="s">
        <v>568</v>
      </c>
      <c r="C895" s="59" t="s">
        <v>2095</v>
      </c>
      <c r="D895" s="59" t="s">
        <v>490</v>
      </c>
      <c r="E895" s="60" t="s">
        <v>66</v>
      </c>
      <c r="F895" s="61">
        <v>140</v>
      </c>
    </row>
    <row r="896" spans="1:6" x14ac:dyDescent="0.3">
      <c r="A896" s="59" t="s">
        <v>2096</v>
      </c>
      <c r="B896" s="59" t="s">
        <v>568</v>
      </c>
      <c r="C896" s="59" t="s">
        <v>2097</v>
      </c>
      <c r="D896" s="59" t="s">
        <v>490</v>
      </c>
      <c r="E896" s="60" t="s">
        <v>66</v>
      </c>
      <c r="F896" s="61">
        <v>140</v>
      </c>
    </row>
    <row r="897" spans="1:6" x14ac:dyDescent="0.3">
      <c r="A897" s="59" t="s">
        <v>2098</v>
      </c>
      <c r="B897" s="59" t="s">
        <v>568</v>
      </c>
      <c r="C897" s="59" t="s">
        <v>2099</v>
      </c>
      <c r="D897" s="59" t="s">
        <v>490</v>
      </c>
      <c r="E897" s="60" t="s">
        <v>66</v>
      </c>
      <c r="F897" s="61">
        <v>140</v>
      </c>
    </row>
    <row r="898" spans="1:6" x14ac:dyDescent="0.3">
      <c r="A898" s="59" t="s">
        <v>2100</v>
      </c>
      <c r="B898" s="59" t="s">
        <v>568</v>
      </c>
      <c r="C898" s="59" t="s">
        <v>2101</v>
      </c>
      <c r="D898" s="59" t="s">
        <v>487</v>
      </c>
      <c r="E898" s="60" t="s">
        <v>66</v>
      </c>
      <c r="F898" s="61">
        <v>240</v>
      </c>
    </row>
    <row r="899" spans="1:6" x14ac:dyDescent="0.3">
      <c r="A899" s="59" t="s">
        <v>2102</v>
      </c>
      <c r="B899" s="59" t="s">
        <v>568</v>
      </c>
      <c r="C899" s="59" t="s">
        <v>2103</v>
      </c>
      <c r="D899" s="59" t="s">
        <v>490</v>
      </c>
      <c r="E899" s="60" t="s">
        <v>66</v>
      </c>
      <c r="F899" s="61">
        <v>140</v>
      </c>
    </row>
    <row r="900" spans="1:6" x14ac:dyDescent="0.3">
      <c r="A900" s="59" t="s">
        <v>2104</v>
      </c>
      <c r="B900" s="59" t="s">
        <v>568</v>
      </c>
      <c r="C900" s="59" t="s">
        <v>2105</v>
      </c>
      <c r="D900" s="59" t="s">
        <v>487</v>
      </c>
      <c r="E900" s="60" t="s">
        <v>66</v>
      </c>
      <c r="F900" s="61">
        <v>240</v>
      </c>
    </row>
    <row r="901" spans="1:6" x14ac:dyDescent="0.3">
      <c r="A901" s="59" t="s">
        <v>2106</v>
      </c>
      <c r="B901" s="59" t="s">
        <v>504</v>
      </c>
      <c r="C901" s="59" t="s">
        <v>2107</v>
      </c>
      <c r="D901" s="59" t="s">
        <v>469</v>
      </c>
      <c r="E901" s="60" t="s">
        <v>66</v>
      </c>
      <c r="F901" s="61">
        <v>30</v>
      </c>
    </row>
    <row r="902" spans="1:6" x14ac:dyDescent="0.3">
      <c r="A902" s="59" t="s">
        <v>2108</v>
      </c>
      <c r="B902" s="59" t="s">
        <v>504</v>
      </c>
      <c r="C902" s="59" t="s">
        <v>2109</v>
      </c>
      <c r="D902" s="59" t="s">
        <v>469</v>
      </c>
      <c r="E902" s="60" t="s">
        <v>66</v>
      </c>
      <c r="F902" s="61">
        <v>30</v>
      </c>
    </row>
    <row r="903" spans="1:6" x14ac:dyDescent="0.3">
      <c r="A903" s="59" t="s">
        <v>2110</v>
      </c>
      <c r="B903" s="59" t="s">
        <v>504</v>
      </c>
      <c r="C903" s="59" t="s">
        <v>2111</v>
      </c>
      <c r="D903" s="59" t="s">
        <v>469</v>
      </c>
      <c r="E903" s="60" t="s">
        <v>66</v>
      </c>
      <c r="F903" s="61">
        <v>30</v>
      </c>
    </row>
    <row r="904" spans="1:6" x14ac:dyDescent="0.3">
      <c r="A904" s="59" t="s">
        <v>2112</v>
      </c>
      <c r="B904" s="59" t="s">
        <v>504</v>
      </c>
      <c r="C904" s="59" t="s">
        <v>2113</v>
      </c>
      <c r="D904" s="59" t="s">
        <v>548</v>
      </c>
      <c r="E904" s="60" t="s">
        <v>66</v>
      </c>
      <c r="F904" s="61">
        <v>70</v>
      </c>
    </row>
    <row r="905" spans="1:6" x14ac:dyDescent="0.3">
      <c r="A905" s="59" t="s">
        <v>2114</v>
      </c>
      <c r="B905" s="59" t="s">
        <v>504</v>
      </c>
      <c r="C905" s="59" t="s">
        <v>2115</v>
      </c>
      <c r="D905" s="59" t="s">
        <v>548</v>
      </c>
      <c r="E905" s="60" t="s">
        <v>66</v>
      </c>
      <c r="F905" s="61">
        <v>70</v>
      </c>
    </row>
    <row r="906" spans="1:6" x14ac:dyDescent="0.3">
      <c r="A906" s="59" t="s">
        <v>2116</v>
      </c>
      <c r="B906" s="59" t="s">
        <v>577</v>
      </c>
      <c r="C906" s="59" t="s">
        <v>2117</v>
      </c>
      <c r="D906" s="59" t="s">
        <v>469</v>
      </c>
      <c r="E906" s="60" t="s">
        <v>66</v>
      </c>
      <c r="F906" s="61">
        <v>30</v>
      </c>
    </row>
    <row r="907" spans="1:6" x14ac:dyDescent="0.3">
      <c r="A907" s="59" t="s">
        <v>2118</v>
      </c>
      <c r="B907" s="59" t="s">
        <v>577</v>
      </c>
      <c r="C907" s="59" t="s">
        <v>2119</v>
      </c>
      <c r="D907" s="59" t="s">
        <v>469</v>
      </c>
      <c r="E907" s="60" t="s">
        <v>66</v>
      </c>
      <c r="F907" s="61">
        <v>30</v>
      </c>
    </row>
    <row r="908" spans="1:6" x14ac:dyDescent="0.3">
      <c r="A908" s="59" t="s">
        <v>2120</v>
      </c>
      <c r="B908" s="59" t="s">
        <v>577</v>
      </c>
      <c r="C908" s="59" t="s">
        <v>2121</v>
      </c>
      <c r="D908" s="59" t="s">
        <v>469</v>
      </c>
      <c r="E908" s="60" t="s">
        <v>66</v>
      </c>
      <c r="F908" s="61">
        <v>30</v>
      </c>
    </row>
    <row r="909" spans="1:6" x14ac:dyDescent="0.3">
      <c r="A909" s="59" t="s">
        <v>2122</v>
      </c>
      <c r="B909" s="59" t="s">
        <v>577</v>
      </c>
      <c r="C909" s="59" t="s">
        <v>2123</v>
      </c>
      <c r="D909" s="59" t="s">
        <v>469</v>
      </c>
      <c r="E909" s="60" t="s">
        <v>66</v>
      </c>
      <c r="F909" s="61">
        <v>30</v>
      </c>
    </row>
    <row r="910" spans="1:6" x14ac:dyDescent="0.3">
      <c r="A910" s="59" t="s">
        <v>2124</v>
      </c>
      <c r="B910" s="59" t="s">
        <v>2125</v>
      </c>
      <c r="C910" s="59" t="s">
        <v>2126</v>
      </c>
      <c r="D910" s="59" t="s">
        <v>464</v>
      </c>
      <c r="E910" s="60" t="s">
        <v>66</v>
      </c>
      <c r="F910" s="61">
        <v>60</v>
      </c>
    </row>
    <row r="911" spans="1:6" x14ac:dyDescent="0.3">
      <c r="A911" s="59" t="s">
        <v>2127</v>
      </c>
      <c r="B911" s="59" t="s">
        <v>526</v>
      </c>
      <c r="C911" s="59" t="s">
        <v>2128</v>
      </c>
      <c r="D911" s="59" t="s">
        <v>490</v>
      </c>
      <c r="E911" s="60" t="s">
        <v>66</v>
      </c>
      <c r="F911" s="61">
        <v>140</v>
      </c>
    </row>
    <row r="912" spans="1:6" x14ac:dyDescent="0.3">
      <c r="A912" s="59" t="s">
        <v>2129</v>
      </c>
      <c r="B912" s="59" t="s">
        <v>526</v>
      </c>
      <c r="C912" s="59" t="s">
        <v>2130</v>
      </c>
      <c r="D912" s="59" t="s">
        <v>490</v>
      </c>
      <c r="E912" s="60" t="s">
        <v>66</v>
      </c>
      <c r="F912" s="61">
        <v>140</v>
      </c>
    </row>
    <row r="913" spans="1:6" x14ac:dyDescent="0.3">
      <c r="A913" s="59" t="s">
        <v>2131</v>
      </c>
      <c r="B913" s="59" t="s">
        <v>526</v>
      </c>
      <c r="C913" s="59" t="s">
        <v>2132</v>
      </c>
      <c r="D913" s="59" t="s">
        <v>490</v>
      </c>
      <c r="E913" s="60" t="s">
        <v>66</v>
      </c>
      <c r="F913" s="61">
        <v>140</v>
      </c>
    </row>
    <row r="914" spans="1:6" x14ac:dyDescent="0.3">
      <c r="A914" s="59" t="s">
        <v>2133</v>
      </c>
      <c r="B914" s="59" t="s">
        <v>495</v>
      </c>
      <c r="C914" s="59" t="s">
        <v>2134</v>
      </c>
      <c r="D914" s="59" t="s">
        <v>490</v>
      </c>
      <c r="E914" s="60" t="s">
        <v>66</v>
      </c>
      <c r="F914" s="61">
        <v>140</v>
      </c>
    </row>
    <row r="915" spans="1:6" x14ac:dyDescent="0.3">
      <c r="A915" s="59" t="s">
        <v>2135</v>
      </c>
      <c r="B915" s="59" t="s">
        <v>577</v>
      </c>
      <c r="C915" s="59" t="s">
        <v>2136</v>
      </c>
      <c r="D915" s="59" t="s">
        <v>464</v>
      </c>
      <c r="E915" s="60" t="s">
        <v>66</v>
      </c>
      <c r="F915" s="61">
        <v>60</v>
      </c>
    </row>
    <row r="916" spans="1:6" x14ac:dyDescent="0.3">
      <c r="A916" s="59" t="s">
        <v>2137</v>
      </c>
      <c r="B916" s="59" t="s">
        <v>577</v>
      </c>
      <c r="C916" s="59" t="s">
        <v>2138</v>
      </c>
      <c r="D916" s="59" t="s">
        <v>469</v>
      </c>
      <c r="E916" s="60" t="s">
        <v>66</v>
      </c>
      <c r="F916" s="61">
        <v>30</v>
      </c>
    </row>
    <row r="917" spans="1:6" x14ac:dyDescent="0.3">
      <c r="A917" s="59" t="s">
        <v>2139</v>
      </c>
      <c r="B917" s="59" t="s">
        <v>568</v>
      </c>
      <c r="C917" s="59" t="s">
        <v>2140</v>
      </c>
      <c r="D917" s="59" t="s">
        <v>490</v>
      </c>
      <c r="E917" s="60" t="s">
        <v>66</v>
      </c>
      <c r="F917" s="61">
        <v>140</v>
      </c>
    </row>
    <row r="918" spans="1:6" x14ac:dyDescent="0.3">
      <c r="A918" s="59" t="s">
        <v>2141</v>
      </c>
      <c r="B918" s="59" t="s">
        <v>568</v>
      </c>
      <c r="C918" s="59" t="s">
        <v>2142</v>
      </c>
      <c r="D918" s="59" t="s">
        <v>490</v>
      </c>
      <c r="E918" s="60" t="s">
        <v>66</v>
      </c>
      <c r="F918" s="61">
        <v>140</v>
      </c>
    </row>
    <row r="919" spans="1:6" x14ac:dyDescent="0.3">
      <c r="A919" s="59" t="s">
        <v>2143</v>
      </c>
      <c r="B919" s="59" t="s">
        <v>568</v>
      </c>
      <c r="C919" s="59" t="s">
        <v>2144</v>
      </c>
      <c r="D919" s="59" t="s">
        <v>490</v>
      </c>
      <c r="E919" s="60" t="s">
        <v>66</v>
      </c>
      <c r="F919" s="61">
        <v>140</v>
      </c>
    </row>
    <row r="920" spans="1:6" x14ac:dyDescent="0.3">
      <c r="A920" s="59" t="s">
        <v>2145</v>
      </c>
      <c r="B920" s="59" t="s">
        <v>568</v>
      </c>
      <c r="C920" s="59" t="s">
        <v>2146</v>
      </c>
      <c r="D920" s="59" t="s">
        <v>490</v>
      </c>
      <c r="E920" s="60" t="s">
        <v>66</v>
      </c>
      <c r="F920" s="61">
        <v>140</v>
      </c>
    </row>
    <row r="921" spans="1:6" x14ac:dyDescent="0.3">
      <c r="A921" s="59" t="s">
        <v>2147</v>
      </c>
      <c r="B921" s="59" t="s">
        <v>568</v>
      </c>
      <c r="C921" s="59" t="s">
        <v>2148</v>
      </c>
      <c r="D921" s="59" t="s">
        <v>490</v>
      </c>
      <c r="E921" s="60" t="s">
        <v>66</v>
      </c>
      <c r="F921" s="61">
        <v>140</v>
      </c>
    </row>
    <row r="922" spans="1:6" x14ac:dyDescent="0.3">
      <c r="A922" s="59" t="s">
        <v>2149</v>
      </c>
      <c r="B922" s="59" t="s">
        <v>568</v>
      </c>
      <c r="C922" s="59" t="s">
        <v>2150</v>
      </c>
      <c r="D922" s="59" t="s">
        <v>490</v>
      </c>
      <c r="E922" s="60" t="s">
        <v>66</v>
      </c>
      <c r="F922" s="61">
        <v>140</v>
      </c>
    </row>
    <row r="923" spans="1:6" x14ac:dyDescent="0.3">
      <c r="A923" s="59" t="s">
        <v>2151</v>
      </c>
      <c r="B923" s="59" t="s">
        <v>568</v>
      </c>
      <c r="C923" s="59" t="s">
        <v>2152</v>
      </c>
      <c r="D923" s="59" t="s">
        <v>490</v>
      </c>
      <c r="E923" s="60" t="s">
        <v>66</v>
      </c>
      <c r="F923" s="61">
        <v>140</v>
      </c>
    </row>
    <row r="924" spans="1:6" x14ac:dyDescent="0.3">
      <c r="A924" s="59" t="s">
        <v>2153</v>
      </c>
      <c r="B924" s="59" t="s">
        <v>568</v>
      </c>
      <c r="C924" s="59" t="s">
        <v>2154</v>
      </c>
      <c r="D924" s="59" t="s">
        <v>490</v>
      </c>
      <c r="E924" s="60" t="s">
        <v>66</v>
      </c>
      <c r="F924" s="61">
        <v>140</v>
      </c>
    </row>
    <row r="925" spans="1:6" x14ac:dyDescent="0.3">
      <c r="A925" s="59" t="s">
        <v>2155</v>
      </c>
      <c r="B925" s="59" t="s">
        <v>568</v>
      </c>
      <c r="C925" s="59" t="s">
        <v>2156</v>
      </c>
      <c r="D925" s="59" t="s">
        <v>490</v>
      </c>
      <c r="E925" s="60" t="s">
        <v>66</v>
      </c>
      <c r="F925" s="61">
        <v>140</v>
      </c>
    </row>
    <row r="926" spans="1:6" x14ac:dyDescent="0.3">
      <c r="A926" s="59" t="s">
        <v>2157</v>
      </c>
      <c r="B926" s="59" t="s">
        <v>568</v>
      </c>
      <c r="C926" s="59" t="s">
        <v>2158</v>
      </c>
      <c r="D926" s="59" t="s">
        <v>490</v>
      </c>
      <c r="E926" s="60" t="s">
        <v>66</v>
      </c>
      <c r="F926" s="61">
        <v>140</v>
      </c>
    </row>
    <row r="927" spans="1:6" x14ac:dyDescent="0.3">
      <c r="A927" s="59" t="s">
        <v>2159</v>
      </c>
      <c r="B927" s="59" t="s">
        <v>568</v>
      </c>
      <c r="C927" s="59" t="s">
        <v>2160</v>
      </c>
      <c r="D927" s="59" t="s">
        <v>490</v>
      </c>
      <c r="E927" s="60" t="s">
        <v>66</v>
      </c>
      <c r="F927" s="61">
        <v>140</v>
      </c>
    </row>
    <row r="928" spans="1:6" x14ac:dyDescent="0.3">
      <c r="A928" s="59" t="s">
        <v>2161</v>
      </c>
      <c r="B928" s="59" t="s">
        <v>568</v>
      </c>
      <c r="C928" s="59" t="s">
        <v>2162</v>
      </c>
      <c r="D928" s="59" t="s">
        <v>490</v>
      </c>
      <c r="E928" s="60" t="s">
        <v>66</v>
      </c>
      <c r="F928" s="61">
        <v>140</v>
      </c>
    </row>
    <row r="929" spans="1:6" x14ac:dyDescent="0.3">
      <c r="A929" s="59" t="s">
        <v>2163</v>
      </c>
      <c r="B929" s="59" t="s">
        <v>568</v>
      </c>
      <c r="C929" s="59" t="s">
        <v>2164</v>
      </c>
      <c r="D929" s="59" t="s">
        <v>487</v>
      </c>
      <c r="E929" s="60" t="s">
        <v>66</v>
      </c>
      <c r="F929" s="61">
        <v>240</v>
      </c>
    </row>
    <row r="930" spans="1:6" x14ac:dyDescent="0.3">
      <c r="A930" s="59" t="s">
        <v>2165</v>
      </c>
      <c r="B930" s="59" t="s">
        <v>568</v>
      </c>
      <c r="C930" s="59" t="s">
        <v>2166</v>
      </c>
      <c r="D930" s="59" t="s">
        <v>490</v>
      </c>
      <c r="E930" s="60" t="s">
        <v>66</v>
      </c>
      <c r="F930" s="61">
        <v>140</v>
      </c>
    </row>
    <row r="931" spans="1:6" x14ac:dyDescent="0.3">
      <c r="A931" s="59" t="s">
        <v>2167</v>
      </c>
      <c r="B931" s="59" t="s">
        <v>568</v>
      </c>
      <c r="C931" s="59" t="s">
        <v>2168</v>
      </c>
      <c r="D931" s="59" t="s">
        <v>490</v>
      </c>
      <c r="E931" s="60" t="s">
        <v>66</v>
      </c>
      <c r="F931" s="61">
        <v>140</v>
      </c>
    </row>
    <row r="932" spans="1:6" x14ac:dyDescent="0.3">
      <c r="A932" s="59" t="s">
        <v>2169</v>
      </c>
      <c r="B932" s="59" t="s">
        <v>568</v>
      </c>
      <c r="C932" s="59" t="s">
        <v>2170</v>
      </c>
      <c r="D932" s="59" t="s">
        <v>490</v>
      </c>
      <c r="E932" s="60" t="s">
        <v>66</v>
      </c>
      <c r="F932" s="61">
        <v>140</v>
      </c>
    </row>
    <row r="933" spans="1:6" x14ac:dyDescent="0.3">
      <c r="A933" s="59" t="s">
        <v>2171</v>
      </c>
      <c r="B933" s="59" t="s">
        <v>568</v>
      </c>
      <c r="C933" s="59" t="s">
        <v>2172</v>
      </c>
      <c r="D933" s="59" t="s">
        <v>490</v>
      </c>
      <c r="E933" s="60" t="s">
        <v>66</v>
      </c>
      <c r="F933" s="61">
        <v>140</v>
      </c>
    </row>
    <row r="934" spans="1:6" x14ac:dyDescent="0.3">
      <c r="A934" s="62" t="s">
        <v>2173</v>
      </c>
      <c r="B934" s="62" t="s">
        <v>568</v>
      </c>
      <c r="C934" s="62" t="s">
        <v>2174</v>
      </c>
      <c r="D934" s="62" t="s">
        <v>487</v>
      </c>
      <c r="E934" s="60" t="s">
        <v>66</v>
      </c>
      <c r="F934" s="61">
        <v>240</v>
      </c>
    </row>
    <row r="935" spans="1:6" x14ac:dyDescent="0.3">
      <c r="A935" s="59" t="s">
        <v>2175</v>
      </c>
      <c r="B935" s="59" t="s">
        <v>568</v>
      </c>
      <c r="C935" s="59" t="s">
        <v>2176</v>
      </c>
      <c r="D935" s="59" t="s">
        <v>490</v>
      </c>
      <c r="E935" s="60" t="s">
        <v>66</v>
      </c>
      <c r="F935" s="61">
        <v>140</v>
      </c>
    </row>
    <row r="936" spans="1:6" x14ac:dyDescent="0.3">
      <c r="A936" s="59" t="s">
        <v>2177</v>
      </c>
      <c r="B936" s="59" t="s">
        <v>568</v>
      </c>
      <c r="C936" s="59" t="s">
        <v>2178</v>
      </c>
      <c r="D936" s="59" t="s">
        <v>490</v>
      </c>
      <c r="E936" s="60" t="s">
        <v>66</v>
      </c>
      <c r="F936" s="61">
        <v>140</v>
      </c>
    </row>
    <row r="937" spans="1:6" x14ac:dyDescent="0.3">
      <c r="A937" s="59" t="s">
        <v>2179</v>
      </c>
      <c r="B937" s="59" t="s">
        <v>568</v>
      </c>
      <c r="C937" s="59" t="s">
        <v>2180</v>
      </c>
      <c r="D937" s="59" t="s">
        <v>490</v>
      </c>
      <c r="E937" s="60" t="s">
        <v>66</v>
      </c>
      <c r="F937" s="61">
        <v>140</v>
      </c>
    </row>
    <row r="938" spans="1:6" x14ac:dyDescent="0.3">
      <c r="A938" s="59" t="s">
        <v>2181</v>
      </c>
      <c r="B938" s="59" t="s">
        <v>568</v>
      </c>
      <c r="C938" s="59" t="s">
        <v>2182</v>
      </c>
      <c r="D938" s="59" t="s">
        <v>490</v>
      </c>
      <c r="E938" s="60" t="s">
        <v>66</v>
      </c>
      <c r="F938" s="61">
        <v>140</v>
      </c>
    </row>
    <row r="939" spans="1:6" x14ac:dyDescent="0.3">
      <c r="A939" s="59" t="s">
        <v>2183</v>
      </c>
      <c r="B939" s="59" t="s">
        <v>568</v>
      </c>
      <c r="C939" s="59" t="s">
        <v>2184</v>
      </c>
      <c r="D939" s="59" t="s">
        <v>490</v>
      </c>
      <c r="E939" s="60" t="s">
        <v>66</v>
      </c>
      <c r="F939" s="61">
        <v>140</v>
      </c>
    </row>
    <row r="940" spans="1:6" x14ac:dyDescent="0.3">
      <c r="A940" s="59" t="s">
        <v>2185</v>
      </c>
      <c r="B940" s="59" t="s">
        <v>568</v>
      </c>
      <c r="C940" s="59" t="s">
        <v>2186</v>
      </c>
      <c r="D940" s="59" t="s">
        <v>490</v>
      </c>
      <c r="E940" s="60" t="s">
        <v>66</v>
      </c>
      <c r="F940" s="61">
        <v>140</v>
      </c>
    </row>
    <row r="941" spans="1:6" x14ac:dyDescent="0.3">
      <c r="A941" s="59" t="s">
        <v>2187</v>
      </c>
      <c r="B941" s="59" t="s">
        <v>568</v>
      </c>
      <c r="C941" s="59" t="s">
        <v>2188</v>
      </c>
      <c r="D941" s="59" t="s">
        <v>490</v>
      </c>
      <c r="E941" s="60" t="s">
        <v>66</v>
      </c>
      <c r="F941" s="61">
        <v>140</v>
      </c>
    </row>
    <row r="942" spans="1:6" x14ac:dyDescent="0.3">
      <c r="A942" s="59" t="s">
        <v>2189</v>
      </c>
      <c r="B942" s="59" t="s">
        <v>568</v>
      </c>
      <c r="C942" s="59" t="s">
        <v>2190</v>
      </c>
      <c r="D942" s="59" t="s">
        <v>490</v>
      </c>
      <c r="E942" s="60" t="s">
        <v>66</v>
      </c>
      <c r="F942" s="61">
        <v>140</v>
      </c>
    </row>
    <row r="943" spans="1:6" x14ac:dyDescent="0.3">
      <c r="A943" s="59" t="s">
        <v>2191</v>
      </c>
      <c r="B943" s="59" t="s">
        <v>568</v>
      </c>
      <c r="C943" s="59" t="s">
        <v>2192</v>
      </c>
      <c r="D943" s="59" t="s">
        <v>490</v>
      </c>
      <c r="E943" s="60" t="s">
        <v>66</v>
      </c>
      <c r="F943" s="61">
        <v>140</v>
      </c>
    </row>
    <row r="944" spans="1:6" x14ac:dyDescent="0.3">
      <c r="A944" s="59" t="s">
        <v>2193</v>
      </c>
      <c r="B944" s="59" t="s">
        <v>568</v>
      </c>
      <c r="C944" s="59" t="s">
        <v>2194</v>
      </c>
      <c r="D944" s="59" t="s">
        <v>490</v>
      </c>
      <c r="E944" s="60" t="s">
        <v>66</v>
      </c>
      <c r="F944" s="61">
        <v>140</v>
      </c>
    </row>
    <row r="945" spans="1:6" x14ac:dyDescent="0.3">
      <c r="A945" s="59" t="s">
        <v>2195</v>
      </c>
      <c r="B945" s="59" t="s">
        <v>568</v>
      </c>
      <c r="C945" s="59" t="s">
        <v>2196</v>
      </c>
      <c r="D945" s="59" t="s">
        <v>490</v>
      </c>
      <c r="E945" s="60" t="s">
        <v>66</v>
      </c>
      <c r="F945" s="61">
        <v>140</v>
      </c>
    </row>
    <row r="946" spans="1:6" x14ac:dyDescent="0.3">
      <c r="A946" s="59" t="s">
        <v>2197</v>
      </c>
      <c r="B946" s="59" t="s">
        <v>1408</v>
      </c>
      <c r="C946" s="59" t="s">
        <v>2198</v>
      </c>
      <c r="D946" s="59" t="s">
        <v>490</v>
      </c>
      <c r="E946" s="60" t="s">
        <v>66</v>
      </c>
      <c r="F946" s="61">
        <v>140</v>
      </c>
    </row>
    <row r="947" spans="1:6" x14ac:dyDescent="0.3">
      <c r="A947" s="59" t="s">
        <v>2199</v>
      </c>
      <c r="B947" s="59" t="s">
        <v>1408</v>
      </c>
      <c r="C947" s="59" t="s">
        <v>2200</v>
      </c>
      <c r="D947" s="59" t="s">
        <v>469</v>
      </c>
      <c r="E947" s="60" t="s">
        <v>66</v>
      </c>
      <c r="F947" s="61">
        <v>30</v>
      </c>
    </row>
    <row r="948" spans="1:6" x14ac:dyDescent="0.3">
      <c r="A948" s="59" t="s">
        <v>2201</v>
      </c>
      <c r="B948" s="59" t="s">
        <v>1408</v>
      </c>
      <c r="C948" s="59" t="s">
        <v>2202</v>
      </c>
      <c r="D948" s="59" t="s">
        <v>469</v>
      </c>
      <c r="E948" s="60" t="s">
        <v>66</v>
      </c>
      <c r="F948" s="61">
        <v>30</v>
      </c>
    </row>
    <row r="949" spans="1:6" x14ac:dyDescent="0.3">
      <c r="A949" s="59" t="s">
        <v>2203</v>
      </c>
      <c r="B949" s="59" t="s">
        <v>588</v>
      </c>
      <c r="C949" s="59" t="s">
        <v>123</v>
      </c>
      <c r="D949" s="59" t="s">
        <v>490</v>
      </c>
      <c r="E949" s="60" t="s">
        <v>66</v>
      </c>
      <c r="F949" s="61">
        <v>140</v>
      </c>
    </row>
    <row r="950" spans="1:6" x14ac:dyDescent="0.3">
      <c r="A950" s="59" t="s">
        <v>2204</v>
      </c>
      <c r="B950" s="59" t="s">
        <v>588</v>
      </c>
      <c r="C950" s="59" t="s">
        <v>118</v>
      </c>
      <c r="D950" s="59" t="s">
        <v>490</v>
      </c>
      <c r="E950" s="60" t="s">
        <v>66</v>
      </c>
      <c r="F950" s="61">
        <v>140</v>
      </c>
    </row>
    <row r="951" spans="1:6" x14ac:dyDescent="0.3">
      <c r="A951" s="59" t="s">
        <v>2205</v>
      </c>
      <c r="B951" s="59" t="s">
        <v>588</v>
      </c>
      <c r="C951" s="59" t="s">
        <v>2206</v>
      </c>
      <c r="D951" s="59" t="s">
        <v>490</v>
      </c>
      <c r="E951" s="60" t="s">
        <v>66</v>
      </c>
      <c r="F951" s="61">
        <v>140</v>
      </c>
    </row>
    <row r="952" spans="1:6" x14ac:dyDescent="0.3">
      <c r="A952" s="59" t="s">
        <v>2207</v>
      </c>
      <c r="B952" s="59" t="s">
        <v>588</v>
      </c>
      <c r="C952" s="59" t="s">
        <v>2208</v>
      </c>
      <c r="D952" s="59" t="s">
        <v>490</v>
      </c>
      <c r="E952" s="60" t="s">
        <v>66</v>
      </c>
      <c r="F952" s="61">
        <v>140</v>
      </c>
    </row>
    <row r="953" spans="1:6" x14ac:dyDescent="0.3">
      <c r="A953" s="59" t="s">
        <v>2209</v>
      </c>
      <c r="B953" s="59" t="s">
        <v>588</v>
      </c>
      <c r="C953" s="59" t="s">
        <v>115</v>
      </c>
      <c r="D953" s="59" t="s">
        <v>490</v>
      </c>
      <c r="E953" s="60" t="s">
        <v>66</v>
      </c>
      <c r="F953" s="61">
        <v>140</v>
      </c>
    </row>
    <row r="954" spans="1:6" x14ac:dyDescent="0.3">
      <c r="A954" s="59" t="s">
        <v>2210</v>
      </c>
      <c r="B954" s="59" t="s">
        <v>588</v>
      </c>
      <c r="C954" s="59" t="s">
        <v>121</v>
      </c>
      <c r="D954" s="59" t="s">
        <v>490</v>
      </c>
      <c r="E954" s="60" t="s">
        <v>66</v>
      </c>
      <c r="F954" s="61">
        <v>140</v>
      </c>
    </row>
    <row r="955" spans="1:6" x14ac:dyDescent="0.3">
      <c r="A955" s="59" t="s">
        <v>2211</v>
      </c>
      <c r="B955" s="59" t="s">
        <v>1039</v>
      </c>
      <c r="C955" s="59" t="s">
        <v>2212</v>
      </c>
      <c r="D955" s="59" t="s">
        <v>548</v>
      </c>
      <c r="E955" s="60" t="s">
        <v>66</v>
      </c>
      <c r="F955" s="61">
        <v>70</v>
      </c>
    </row>
    <row r="956" spans="1:6" x14ac:dyDescent="0.3">
      <c r="A956" s="59" t="s">
        <v>2213</v>
      </c>
      <c r="B956" s="59" t="s">
        <v>1039</v>
      </c>
      <c r="C956" s="59" t="s">
        <v>2214</v>
      </c>
      <c r="D956" s="59" t="s">
        <v>548</v>
      </c>
      <c r="E956" s="60" t="s">
        <v>66</v>
      </c>
      <c r="F956" s="61">
        <v>70</v>
      </c>
    </row>
    <row r="957" spans="1:6" x14ac:dyDescent="0.3">
      <c r="A957" s="59" t="s">
        <v>2215</v>
      </c>
      <c r="B957" s="59" t="s">
        <v>1039</v>
      </c>
      <c r="C957" s="59" t="s">
        <v>2216</v>
      </c>
      <c r="D957" s="59" t="s">
        <v>469</v>
      </c>
      <c r="E957" s="60" t="s">
        <v>66</v>
      </c>
      <c r="F957" s="61">
        <v>30</v>
      </c>
    </row>
    <row r="958" spans="1:6" x14ac:dyDescent="0.3">
      <c r="A958" s="59" t="s">
        <v>2217</v>
      </c>
      <c r="B958" s="59" t="s">
        <v>1039</v>
      </c>
      <c r="C958" s="59" t="s">
        <v>2218</v>
      </c>
      <c r="D958" s="59" t="s">
        <v>548</v>
      </c>
      <c r="E958" s="60" t="s">
        <v>66</v>
      </c>
      <c r="F958" s="61">
        <v>70</v>
      </c>
    </row>
    <row r="959" spans="1:6" x14ac:dyDescent="0.3">
      <c r="A959" s="59" t="s">
        <v>2219</v>
      </c>
      <c r="B959" s="59" t="s">
        <v>1039</v>
      </c>
      <c r="C959" s="59" t="s">
        <v>2220</v>
      </c>
      <c r="D959" s="59" t="s">
        <v>469</v>
      </c>
      <c r="E959" s="60" t="s">
        <v>66</v>
      </c>
      <c r="F959" s="61">
        <v>30</v>
      </c>
    </row>
    <row r="960" spans="1:6" x14ac:dyDescent="0.3">
      <c r="A960" s="59" t="s">
        <v>2221</v>
      </c>
      <c r="B960" s="59" t="s">
        <v>1039</v>
      </c>
      <c r="C960" s="59" t="s">
        <v>2222</v>
      </c>
      <c r="D960" s="59" t="s">
        <v>469</v>
      </c>
      <c r="E960" s="60" t="s">
        <v>66</v>
      </c>
      <c r="F960" s="61">
        <v>30</v>
      </c>
    </row>
    <row r="961" spans="1:6" x14ac:dyDescent="0.3">
      <c r="A961" s="59" t="s">
        <v>2223</v>
      </c>
      <c r="B961" s="59" t="s">
        <v>1039</v>
      </c>
      <c r="C961" s="59" t="s">
        <v>2224</v>
      </c>
      <c r="D961" s="59" t="s">
        <v>469</v>
      </c>
      <c r="E961" s="60" t="s">
        <v>66</v>
      </c>
      <c r="F961" s="61">
        <v>30</v>
      </c>
    </row>
    <row r="962" spans="1:6" x14ac:dyDescent="0.3">
      <c r="A962" s="59" t="s">
        <v>2225</v>
      </c>
      <c r="B962" s="59" t="s">
        <v>1039</v>
      </c>
      <c r="C962" s="59" t="s">
        <v>2226</v>
      </c>
      <c r="D962" s="59" t="s">
        <v>469</v>
      </c>
      <c r="E962" s="60" t="s">
        <v>66</v>
      </c>
      <c r="F962" s="61">
        <v>30</v>
      </c>
    </row>
    <row r="963" spans="1:6" x14ac:dyDescent="0.3">
      <c r="A963" s="59" t="s">
        <v>2227</v>
      </c>
      <c r="B963" s="59" t="s">
        <v>1039</v>
      </c>
      <c r="C963" s="59" t="s">
        <v>2228</v>
      </c>
      <c r="D963" s="59" t="s">
        <v>469</v>
      </c>
      <c r="E963" s="60" t="s">
        <v>66</v>
      </c>
      <c r="F963" s="61">
        <v>30</v>
      </c>
    </row>
    <row r="964" spans="1:6" x14ac:dyDescent="0.3">
      <c r="A964" s="62" t="s">
        <v>2229</v>
      </c>
      <c r="B964" s="62" t="s">
        <v>1039</v>
      </c>
      <c r="C964" s="62" t="s">
        <v>2230</v>
      </c>
      <c r="D964" s="62" t="s">
        <v>469</v>
      </c>
      <c r="E964" s="60" t="s">
        <v>66</v>
      </c>
      <c r="F964" s="61">
        <v>30</v>
      </c>
    </row>
    <row r="965" spans="1:6" x14ac:dyDescent="0.3">
      <c r="A965" s="59" t="s">
        <v>2231</v>
      </c>
      <c r="B965" s="59" t="s">
        <v>1039</v>
      </c>
      <c r="C965" s="59" t="s">
        <v>2232</v>
      </c>
      <c r="D965" s="59" t="s">
        <v>469</v>
      </c>
      <c r="E965" s="60" t="s">
        <v>66</v>
      </c>
      <c r="F965" s="61">
        <v>30</v>
      </c>
    </row>
    <row r="966" spans="1:6" x14ac:dyDescent="0.3">
      <c r="A966" s="59" t="s">
        <v>2233</v>
      </c>
      <c r="B966" s="59" t="s">
        <v>2234</v>
      </c>
      <c r="C966" s="59" t="s">
        <v>2235</v>
      </c>
      <c r="D966" s="59" t="s">
        <v>464</v>
      </c>
      <c r="E966" s="60" t="s">
        <v>66</v>
      </c>
      <c r="F966" s="61">
        <v>60</v>
      </c>
    </row>
    <row r="967" spans="1:6" x14ac:dyDescent="0.3">
      <c r="A967" s="59" t="s">
        <v>2236</v>
      </c>
      <c r="B967" s="59" t="s">
        <v>714</v>
      </c>
      <c r="C967" s="59" t="s">
        <v>2237</v>
      </c>
      <c r="D967" s="59" t="s">
        <v>490</v>
      </c>
      <c r="E967" s="60" t="s">
        <v>66</v>
      </c>
      <c r="F967" s="61">
        <v>140</v>
      </c>
    </row>
    <row r="968" spans="1:6" x14ac:dyDescent="0.3">
      <c r="A968" s="62" t="s">
        <v>2238</v>
      </c>
      <c r="B968" s="62" t="s">
        <v>2239</v>
      </c>
      <c r="C968" s="62" t="s">
        <v>2240</v>
      </c>
      <c r="D968" s="62" t="s">
        <v>464</v>
      </c>
      <c r="E968" s="60" t="s">
        <v>66</v>
      </c>
      <c r="F968" s="61">
        <v>60</v>
      </c>
    </row>
    <row r="969" spans="1:6" x14ac:dyDescent="0.3">
      <c r="A969" s="59" t="s">
        <v>2241</v>
      </c>
      <c r="B969" s="59" t="s">
        <v>2239</v>
      </c>
      <c r="C969" s="59" t="s">
        <v>2242</v>
      </c>
      <c r="D969" s="59" t="s">
        <v>490</v>
      </c>
      <c r="E969" s="60" t="s">
        <v>66</v>
      </c>
      <c r="F969" s="61">
        <v>140</v>
      </c>
    </row>
    <row r="970" spans="1:6" x14ac:dyDescent="0.3">
      <c r="A970" s="62" t="s">
        <v>2243</v>
      </c>
      <c r="B970" s="62" t="s">
        <v>2239</v>
      </c>
      <c r="C970" s="62" t="s">
        <v>2244</v>
      </c>
      <c r="D970" s="62" t="s">
        <v>490</v>
      </c>
      <c r="E970" s="60" t="s">
        <v>66</v>
      </c>
      <c r="F970" s="61">
        <v>140</v>
      </c>
    </row>
    <row r="971" spans="1:6" x14ac:dyDescent="0.3">
      <c r="A971" s="59" t="s">
        <v>2245</v>
      </c>
      <c r="B971" s="59" t="s">
        <v>2239</v>
      </c>
      <c r="C971" s="59" t="s">
        <v>2246</v>
      </c>
      <c r="D971" s="59" t="s">
        <v>490</v>
      </c>
      <c r="E971" s="60" t="s">
        <v>66</v>
      </c>
      <c r="F971" s="61">
        <v>140</v>
      </c>
    </row>
    <row r="972" spans="1:6" x14ac:dyDescent="0.3">
      <c r="A972" s="59" t="s">
        <v>2247</v>
      </c>
      <c r="B972" s="59" t="s">
        <v>577</v>
      </c>
      <c r="C972" s="59" t="s">
        <v>2248</v>
      </c>
      <c r="D972" s="59" t="s">
        <v>469</v>
      </c>
      <c r="E972" s="60" t="s">
        <v>66</v>
      </c>
      <c r="F972" s="61">
        <v>30</v>
      </c>
    </row>
    <row r="973" spans="1:6" x14ac:dyDescent="0.3">
      <c r="A973" s="59" t="s">
        <v>347</v>
      </c>
      <c r="B973" s="59" t="s">
        <v>937</v>
      </c>
      <c r="C973" s="59" t="s">
        <v>348</v>
      </c>
      <c r="D973" s="59" t="s">
        <v>464</v>
      </c>
      <c r="E973" s="60" t="s">
        <v>66</v>
      </c>
      <c r="F973" s="61">
        <v>60</v>
      </c>
    </row>
    <row r="974" spans="1:6" x14ac:dyDescent="0.3">
      <c r="A974" s="59" t="s">
        <v>345</v>
      </c>
      <c r="B974" s="59" t="s">
        <v>937</v>
      </c>
      <c r="C974" s="59" t="s">
        <v>346</v>
      </c>
      <c r="D974" s="59" t="s">
        <v>464</v>
      </c>
      <c r="E974" s="60" t="s">
        <v>66</v>
      </c>
      <c r="F974" s="61">
        <v>60</v>
      </c>
    </row>
    <row r="975" spans="1:6" x14ac:dyDescent="0.3">
      <c r="A975" s="59" t="s">
        <v>353</v>
      </c>
      <c r="B975" s="59" t="s">
        <v>937</v>
      </c>
      <c r="C975" s="59" t="s">
        <v>354</v>
      </c>
      <c r="D975" s="59" t="s">
        <v>464</v>
      </c>
      <c r="E975" s="60" t="s">
        <v>66</v>
      </c>
      <c r="F975" s="61">
        <v>60</v>
      </c>
    </row>
    <row r="976" spans="1:6" x14ac:dyDescent="0.3">
      <c r="A976" s="59" t="s">
        <v>361</v>
      </c>
      <c r="B976" s="59" t="s">
        <v>937</v>
      </c>
      <c r="C976" s="59" t="s">
        <v>362</v>
      </c>
      <c r="D976" s="59" t="s">
        <v>464</v>
      </c>
      <c r="E976" s="60" t="s">
        <v>66</v>
      </c>
      <c r="F976" s="61">
        <v>60</v>
      </c>
    </row>
    <row r="977" spans="1:6" x14ac:dyDescent="0.3">
      <c r="A977" s="59" t="s">
        <v>359</v>
      </c>
      <c r="B977" s="59" t="s">
        <v>937</v>
      </c>
      <c r="C977" s="59" t="s">
        <v>360</v>
      </c>
      <c r="D977" s="59" t="s">
        <v>464</v>
      </c>
      <c r="E977" s="60" t="s">
        <v>66</v>
      </c>
      <c r="F977" s="61">
        <v>60</v>
      </c>
    </row>
    <row r="978" spans="1:6" x14ac:dyDescent="0.3">
      <c r="A978" s="59" t="s">
        <v>351</v>
      </c>
      <c r="B978" s="59" t="s">
        <v>937</v>
      </c>
      <c r="C978" s="59" t="s">
        <v>352</v>
      </c>
      <c r="D978" s="59" t="s">
        <v>464</v>
      </c>
      <c r="E978" s="60" t="s">
        <v>66</v>
      </c>
      <c r="F978" s="61">
        <v>60</v>
      </c>
    </row>
    <row r="979" spans="1:6" x14ac:dyDescent="0.3">
      <c r="A979" s="59" t="s">
        <v>357</v>
      </c>
      <c r="B979" s="59" t="s">
        <v>937</v>
      </c>
      <c r="C979" s="59" t="s">
        <v>358</v>
      </c>
      <c r="D979" s="59" t="s">
        <v>464</v>
      </c>
      <c r="E979" s="60" t="s">
        <v>66</v>
      </c>
      <c r="F979" s="61">
        <v>60</v>
      </c>
    </row>
    <row r="980" spans="1:6" x14ac:dyDescent="0.3">
      <c r="A980" s="62" t="s">
        <v>349</v>
      </c>
      <c r="B980" s="62" t="s">
        <v>937</v>
      </c>
      <c r="C980" s="62" t="s">
        <v>350</v>
      </c>
      <c r="D980" s="62" t="s">
        <v>464</v>
      </c>
      <c r="E980" s="60" t="s">
        <v>66</v>
      </c>
      <c r="F980" s="61">
        <v>60</v>
      </c>
    </row>
    <row r="981" spans="1:6" x14ac:dyDescent="0.3">
      <c r="A981" s="62" t="s">
        <v>355</v>
      </c>
      <c r="B981" s="62" t="s">
        <v>937</v>
      </c>
      <c r="C981" s="62" t="s">
        <v>356</v>
      </c>
      <c r="D981" s="62" t="s">
        <v>490</v>
      </c>
      <c r="E981" s="60" t="s">
        <v>66</v>
      </c>
      <c r="F981" s="61">
        <v>140</v>
      </c>
    </row>
    <row r="982" spans="1:6" x14ac:dyDescent="0.3">
      <c r="A982" s="59" t="s">
        <v>2249</v>
      </c>
      <c r="B982" s="59" t="s">
        <v>2234</v>
      </c>
      <c r="C982" s="59" t="s">
        <v>2250</v>
      </c>
      <c r="D982" s="59" t="s">
        <v>487</v>
      </c>
      <c r="E982" s="60" t="s">
        <v>66</v>
      </c>
      <c r="F982" s="61">
        <v>240</v>
      </c>
    </row>
    <row r="983" spans="1:6" x14ac:dyDescent="0.3">
      <c r="A983" s="59" t="s">
        <v>2251</v>
      </c>
      <c r="B983" s="59" t="s">
        <v>2234</v>
      </c>
      <c r="C983" s="59" t="s">
        <v>2252</v>
      </c>
      <c r="D983" s="59" t="s">
        <v>487</v>
      </c>
      <c r="E983" s="60" t="s">
        <v>66</v>
      </c>
      <c r="F983" s="61">
        <v>240</v>
      </c>
    </row>
    <row r="984" spans="1:6" x14ac:dyDescent="0.3">
      <c r="A984" s="59" t="s">
        <v>2253</v>
      </c>
      <c r="B984" s="59" t="s">
        <v>2234</v>
      </c>
      <c r="C984" s="59" t="s">
        <v>2254</v>
      </c>
      <c r="D984" s="59" t="s">
        <v>487</v>
      </c>
      <c r="E984" s="60" t="s">
        <v>66</v>
      </c>
      <c r="F984" s="61">
        <v>240</v>
      </c>
    </row>
    <row r="985" spans="1:6" x14ac:dyDescent="0.3">
      <c r="A985" s="62" t="s">
        <v>2255</v>
      </c>
      <c r="B985" s="62" t="s">
        <v>2234</v>
      </c>
      <c r="C985" s="62" t="s">
        <v>2256</v>
      </c>
      <c r="D985" s="62" t="s">
        <v>487</v>
      </c>
      <c r="E985" s="60" t="s">
        <v>66</v>
      </c>
      <c r="F985" s="61">
        <v>240</v>
      </c>
    </row>
    <row r="986" spans="1:6" x14ac:dyDescent="0.3">
      <c r="A986" s="59" t="s">
        <v>2257</v>
      </c>
      <c r="B986" s="59" t="s">
        <v>2234</v>
      </c>
      <c r="C986" s="59" t="s">
        <v>2258</v>
      </c>
      <c r="D986" s="59" t="s">
        <v>487</v>
      </c>
      <c r="E986" s="60" t="s">
        <v>66</v>
      </c>
      <c r="F986" s="61">
        <v>240</v>
      </c>
    </row>
    <row r="987" spans="1:6" x14ac:dyDescent="0.3">
      <c r="A987" s="62" t="s">
        <v>2259</v>
      </c>
      <c r="B987" s="62" t="s">
        <v>2234</v>
      </c>
      <c r="C987" s="62" t="s">
        <v>2260</v>
      </c>
      <c r="D987" s="62" t="s">
        <v>490</v>
      </c>
      <c r="E987" s="60" t="s">
        <v>66</v>
      </c>
      <c r="F987" s="61">
        <v>140</v>
      </c>
    </row>
    <row r="988" spans="1:6" x14ac:dyDescent="0.3">
      <c r="A988" s="62" t="s">
        <v>2261</v>
      </c>
      <c r="B988" s="62" t="s">
        <v>2234</v>
      </c>
      <c r="C988" s="62" t="s">
        <v>2262</v>
      </c>
      <c r="D988" s="62" t="s">
        <v>490</v>
      </c>
      <c r="E988" s="60" t="s">
        <v>66</v>
      </c>
      <c r="F988" s="61">
        <v>140</v>
      </c>
    </row>
    <row r="989" spans="1:6" x14ac:dyDescent="0.3">
      <c r="A989" s="59" t="s">
        <v>2263</v>
      </c>
      <c r="B989" s="59" t="s">
        <v>2234</v>
      </c>
      <c r="C989" s="59" t="s">
        <v>2264</v>
      </c>
      <c r="D989" s="59" t="s">
        <v>490</v>
      </c>
      <c r="E989" s="60" t="s">
        <v>66</v>
      </c>
      <c r="F989" s="61">
        <v>140</v>
      </c>
    </row>
    <row r="990" spans="1:6" x14ac:dyDescent="0.3">
      <c r="A990" s="59" t="s">
        <v>2265</v>
      </c>
      <c r="B990" s="59" t="s">
        <v>2234</v>
      </c>
      <c r="C990" s="59" t="s">
        <v>2266</v>
      </c>
      <c r="D990" s="59" t="s">
        <v>487</v>
      </c>
      <c r="E990" s="60" t="s">
        <v>66</v>
      </c>
      <c r="F990" s="61">
        <v>240</v>
      </c>
    </row>
    <row r="991" spans="1:6" x14ac:dyDescent="0.3">
      <c r="A991" s="59" t="s">
        <v>2267</v>
      </c>
      <c r="B991" s="59" t="s">
        <v>2234</v>
      </c>
      <c r="C991" s="59" t="s">
        <v>2268</v>
      </c>
      <c r="D991" s="59" t="s">
        <v>490</v>
      </c>
      <c r="E991" s="60" t="s">
        <v>66</v>
      </c>
      <c r="F991" s="61">
        <v>140</v>
      </c>
    </row>
    <row r="992" spans="1:6" x14ac:dyDescent="0.3">
      <c r="A992" s="59" t="s">
        <v>2269</v>
      </c>
      <c r="B992" s="59" t="s">
        <v>937</v>
      </c>
      <c r="C992" s="59" t="s">
        <v>2270</v>
      </c>
      <c r="D992" s="59" t="s">
        <v>490</v>
      </c>
      <c r="E992" s="60" t="s">
        <v>66</v>
      </c>
      <c r="F992" s="61">
        <v>140</v>
      </c>
    </row>
    <row r="993" spans="1:6" x14ac:dyDescent="0.3">
      <c r="A993" s="59" t="s">
        <v>2271</v>
      </c>
      <c r="B993" s="59" t="s">
        <v>937</v>
      </c>
      <c r="C993" s="59" t="s">
        <v>2272</v>
      </c>
      <c r="D993" s="59" t="s">
        <v>490</v>
      </c>
      <c r="E993" s="60" t="s">
        <v>66</v>
      </c>
      <c r="F993" s="61">
        <v>140</v>
      </c>
    </row>
    <row r="994" spans="1:6" x14ac:dyDescent="0.3">
      <c r="A994" s="59" t="s">
        <v>2273</v>
      </c>
      <c r="B994" s="59" t="s">
        <v>2274</v>
      </c>
      <c r="C994" s="59" t="s">
        <v>2275</v>
      </c>
      <c r="D994" s="59" t="s">
        <v>490</v>
      </c>
      <c r="E994" s="60" t="s">
        <v>66</v>
      </c>
      <c r="F994" s="61">
        <v>140</v>
      </c>
    </row>
    <row r="995" spans="1:6" x14ac:dyDescent="0.3">
      <c r="A995" s="59" t="s">
        <v>2276</v>
      </c>
      <c r="B995" s="59" t="s">
        <v>2274</v>
      </c>
      <c r="C995" s="59" t="s">
        <v>2277</v>
      </c>
      <c r="D995" s="59" t="s">
        <v>490</v>
      </c>
      <c r="E995" s="60" t="s">
        <v>66</v>
      </c>
      <c r="F995" s="61">
        <v>140</v>
      </c>
    </row>
    <row r="996" spans="1:6" x14ac:dyDescent="0.3">
      <c r="A996" s="59" t="s">
        <v>2278</v>
      </c>
      <c r="B996" s="59" t="s">
        <v>2274</v>
      </c>
      <c r="C996" s="59" t="s">
        <v>2279</v>
      </c>
      <c r="D996" s="59" t="s">
        <v>490</v>
      </c>
      <c r="E996" s="60" t="s">
        <v>66</v>
      </c>
      <c r="F996" s="61">
        <v>140</v>
      </c>
    </row>
    <row r="997" spans="1:6" x14ac:dyDescent="0.3">
      <c r="A997" s="59" t="s">
        <v>2280</v>
      </c>
      <c r="B997" s="59" t="s">
        <v>2274</v>
      </c>
      <c r="C997" s="59" t="s">
        <v>2281</v>
      </c>
      <c r="D997" s="59" t="s">
        <v>490</v>
      </c>
      <c r="E997" s="60" t="s">
        <v>66</v>
      </c>
      <c r="F997" s="61">
        <v>140</v>
      </c>
    </row>
    <row r="998" spans="1:6" x14ac:dyDescent="0.3">
      <c r="A998" s="59" t="s">
        <v>2282</v>
      </c>
      <c r="B998" s="59" t="s">
        <v>2274</v>
      </c>
      <c r="C998" s="59" t="s">
        <v>2283</v>
      </c>
      <c r="D998" s="59" t="s">
        <v>487</v>
      </c>
      <c r="E998" s="60" t="s">
        <v>66</v>
      </c>
      <c r="F998" s="61">
        <v>240</v>
      </c>
    </row>
    <row r="999" spans="1:6" x14ac:dyDescent="0.3">
      <c r="A999" s="59" t="s">
        <v>2284</v>
      </c>
      <c r="B999" s="59" t="s">
        <v>2274</v>
      </c>
      <c r="C999" s="59" t="s">
        <v>2285</v>
      </c>
      <c r="D999" s="59" t="s">
        <v>464</v>
      </c>
      <c r="E999" s="60" t="s">
        <v>66</v>
      </c>
      <c r="F999" s="61">
        <v>60</v>
      </c>
    </row>
    <row r="1000" spans="1:6" x14ac:dyDescent="0.3">
      <c r="A1000" s="62" t="s">
        <v>111</v>
      </c>
      <c r="B1000" s="62" t="s">
        <v>588</v>
      </c>
      <c r="C1000" s="62" t="s">
        <v>112</v>
      </c>
      <c r="D1000" s="62" t="s">
        <v>490</v>
      </c>
      <c r="E1000" s="60" t="s">
        <v>66</v>
      </c>
      <c r="F1000" s="61">
        <v>140</v>
      </c>
    </row>
    <row r="1001" spans="1:6" x14ac:dyDescent="0.3">
      <c r="A1001" s="59" t="s">
        <v>2286</v>
      </c>
      <c r="B1001" s="59" t="s">
        <v>577</v>
      </c>
      <c r="C1001" s="59" t="s">
        <v>2287</v>
      </c>
      <c r="D1001" s="59" t="s">
        <v>487</v>
      </c>
      <c r="E1001" s="60" t="s">
        <v>66</v>
      </c>
      <c r="F1001" s="61">
        <v>240</v>
      </c>
    </row>
    <row r="1002" spans="1:6" x14ac:dyDescent="0.3">
      <c r="A1002" s="59" t="s">
        <v>2288</v>
      </c>
      <c r="B1002" s="59" t="s">
        <v>526</v>
      </c>
      <c r="C1002" s="59" t="s">
        <v>2289</v>
      </c>
      <c r="D1002" s="59" t="s">
        <v>490</v>
      </c>
      <c r="E1002" s="60" t="s">
        <v>66</v>
      </c>
      <c r="F1002" s="61">
        <v>140</v>
      </c>
    </row>
    <row r="1003" spans="1:6" x14ac:dyDescent="0.3">
      <c r="A1003" s="59" t="s">
        <v>2290</v>
      </c>
      <c r="B1003" s="59" t="s">
        <v>526</v>
      </c>
      <c r="C1003" s="59" t="s">
        <v>2291</v>
      </c>
      <c r="D1003" s="59" t="s">
        <v>490</v>
      </c>
      <c r="E1003" s="60" t="s">
        <v>66</v>
      </c>
      <c r="F1003" s="61">
        <v>140</v>
      </c>
    </row>
    <row r="1004" spans="1:6" x14ac:dyDescent="0.3">
      <c r="A1004" s="59" t="s">
        <v>2292</v>
      </c>
      <c r="B1004" s="59" t="s">
        <v>526</v>
      </c>
      <c r="C1004" s="59" t="s">
        <v>2293</v>
      </c>
      <c r="D1004" s="59" t="s">
        <v>490</v>
      </c>
      <c r="E1004" s="60" t="s">
        <v>66</v>
      </c>
      <c r="F1004" s="61">
        <v>140</v>
      </c>
    </row>
    <row r="1005" spans="1:6" x14ac:dyDescent="0.3">
      <c r="A1005" s="59" t="s">
        <v>236</v>
      </c>
      <c r="B1005" s="59" t="s">
        <v>91</v>
      </c>
      <c r="C1005" s="59" t="s">
        <v>237</v>
      </c>
      <c r="D1005" s="59" t="s">
        <v>487</v>
      </c>
      <c r="E1005" s="60" t="s">
        <v>66</v>
      </c>
      <c r="F1005" s="61">
        <v>240</v>
      </c>
    </row>
    <row r="1006" spans="1:6" x14ac:dyDescent="0.3">
      <c r="A1006" s="59" t="s">
        <v>230</v>
      </c>
      <c r="B1006" s="59" t="s">
        <v>91</v>
      </c>
      <c r="C1006" s="59" t="s">
        <v>231</v>
      </c>
      <c r="D1006" s="59" t="s">
        <v>487</v>
      </c>
      <c r="E1006" s="60" t="s">
        <v>66</v>
      </c>
      <c r="F1006" s="61">
        <v>240</v>
      </c>
    </row>
    <row r="1007" spans="1:6" x14ac:dyDescent="0.3">
      <c r="A1007" s="59" t="s">
        <v>234</v>
      </c>
      <c r="B1007" s="59" t="s">
        <v>91</v>
      </c>
      <c r="C1007" s="59" t="s">
        <v>235</v>
      </c>
      <c r="D1007" s="59" t="s">
        <v>487</v>
      </c>
      <c r="E1007" s="60" t="s">
        <v>66</v>
      </c>
      <c r="F1007" s="61">
        <v>240</v>
      </c>
    </row>
    <row r="1008" spans="1:6" x14ac:dyDescent="0.3">
      <c r="A1008" s="59" t="s">
        <v>232</v>
      </c>
      <c r="B1008" s="59" t="s">
        <v>91</v>
      </c>
      <c r="C1008" s="59" t="s">
        <v>233</v>
      </c>
      <c r="D1008" s="59" t="s">
        <v>487</v>
      </c>
      <c r="E1008" s="60" t="s">
        <v>66</v>
      </c>
      <c r="F1008" s="61">
        <v>240</v>
      </c>
    </row>
    <row r="1009" spans="1:6" x14ac:dyDescent="0.3">
      <c r="A1009" s="59" t="s">
        <v>246</v>
      </c>
      <c r="B1009" s="59" t="s">
        <v>91</v>
      </c>
      <c r="C1009" s="59" t="s">
        <v>247</v>
      </c>
      <c r="D1009" s="59" t="s">
        <v>487</v>
      </c>
      <c r="E1009" s="60" t="s">
        <v>66</v>
      </c>
      <c r="F1009" s="61">
        <v>240</v>
      </c>
    </row>
    <row r="1010" spans="1:6" x14ac:dyDescent="0.3">
      <c r="A1010" s="59" t="s">
        <v>2294</v>
      </c>
      <c r="B1010" s="59" t="s">
        <v>91</v>
      </c>
      <c r="C1010" s="59" t="s">
        <v>2295</v>
      </c>
      <c r="D1010" s="59" t="s">
        <v>487</v>
      </c>
      <c r="E1010" s="60" t="s">
        <v>66</v>
      </c>
      <c r="F1010" s="61">
        <v>240</v>
      </c>
    </row>
    <row r="1011" spans="1:6" x14ac:dyDescent="0.3">
      <c r="A1011" s="59" t="s">
        <v>2296</v>
      </c>
      <c r="B1011" s="59" t="s">
        <v>91</v>
      </c>
      <c r="C1011" s="59" t="s">
        <v>2297</v>
      </c>
      <c r="D1011" s="59" t="s">
        <v>487</v>
      </c>
      <c r="E1011" s="60" t="s">
        <v>66</v>
      </c>
      <c r="F1011" s="61">
        <v>240</v>
      </c>
    </row>
    <row r="1012" spans="1:6" x14ac:dyDescent="0.3">
      <c r="A1012" s="59" t="s">
        <v>2298</v>
      </c>
      <c r="B1012" s="59" t="s">
        <v>91</v>
      </c>
      <c r="C1012" s="59" t="s">
        <v>2299</v>
      </c>
      <c r="D1012" s="59" t="s">
        <v>487</v>
      </c>
      <c r="E1012" s="60" t="s">
        <v>66</v>
      </c>
      <c r="F1012" s="61">
        <v>240</v>
      </c>
    </row>
    <row r="1013" spans="1:6" x14ac:dyDescent="0.3">
      <c r="A1013" s="59" t="s">
        <v>2300</v>
      </c>
      <c r="B1013" s="59" t="s">
        <v>91</v>
      </c>
      <c r="C1013" s="59" t="s">
        <v>254</v>
      </c>
      <c r="D1013" s="59" t="s">
        <v>490</v>
      </c>
      <c r="E1013" s="60" t="s">
        <v>66</v>
      </c>
      <c r="F1013" s="61">
        <v>140</v>
      </c>
    </row>
    <row r="1014" spans="1:6" x14ac:dyDescent="0.3">
      <c r="A1014" s="59" t="s">
        <v>2301</v>
      </c>
      <c r="B1014" s="59" t="s">
        <v>91</v>
      </c>
      <c r="C1014" s="59" t="s">
        <v>2302</v>
      </c>
      <c r="D1014" s="59" t="s">
        <v>490</v>
      </c>
      <c r="E1014" s="60" t="s">
        <v>66</v>
      </c>
      <c r="F1014" s="61">
        <v>140</v>
      </c>
    </row>
    <row r="1015" spans="1:6" x14ac:dyDescent="0.3">
      <c r="A1015" s="59" t="s">
        <v>2303</v>
      </c>
      <c r="B1015" s="59" t="s">
        <v>472</v>
      </c>
      <c r="C1015" s="59" t="s">
        <v>2304</v>
      </c>
      <c r="D1015" s="59" t="s">
        <v>464</v>
      </c>
      <c r="E1015" s="60" t="s">
        <v>66</v>
      </c>
      <c r="F1015" s="61">
        <v>60</v>
      </c>
    </row>
    <row r="1016" spans="1:6" x14ac:dyDescent="0.3">
      <c r="A1016" s="59" t="s">
        <v>2305</v>
      </c>
      <c r="B1016" s="59" t="s">
        <v>472</v>
      </c>
      <c r="C1016" s="59" t="s">
        <v>2306</v>
      </c>
      <c r="D1016" s="59" t="s">
        <v>464</v>
      </c>
      <c r="E1016" s="60" t="s">
        <v>66</v>
      </c>
      <c r="F1016" s="61">
        <v>60</v>
      </c>
    </row>
    <row r="1017" spans="1:6" x14ac:dyDescent="0.3">
      <c r="A1017" s="59" t="s">
        <v>2307</v>
      </c>
      <c r="B1017" s="59" t="s">
        <v>472</v>
      </c>
      <c r="C1017" s="59" t="s">
        <v>2308</v>
      </c>
      <c r="D1017" s="59" t="s">
        <v>464</v>
      </c>
      <c r="E1017" s="60" t="s">
        <v>66</v>
      </c>
      <c r="F1017" s="61">
        <v>60</v>
      </c>
    </row>
    <row r="1018" spans="1:6" x14ac:dyDescent="0.3">
      <c r="A1018" s="59" t="s">
        <v>2309</v>
      </c>
      <c r="B1018" s="59" t="s">
        <v>472</v>
      </c>
      <c r="C1018" s="59" t="s">
        <v>2310</v>
      </c>
      <c r="D1018" s="59" t="s">
        <v>464</v>
      </c>
      <c r="E1018" s="60" t="s">
        <v>66</v>
      </c>
      <c r="F1018" s="61">
        <v>60</v>
      </c>
    </row>
    <row r="1019" spans="1:6" x14ac:dyDescent="0.3">
      <c r="A1019" s="59" t="s">
        <v>2311</v>
      </c>
      <c r="B1019" s="59" t="s">
        <v>472</v>
      </c>
      <c r="C1019" s="59" t="s">
        <v>2312</v>
      </c>
      <c r="D1019" s="59" t="s">
        <v>464</v>
      </c>
      <c r="E1019" s="60" t="s">
        <v>66</v>
      </c>
      <c r="F1019" s="61">
        <v>60</v>
      </c>
    </row>
    <row r="1020" spans="1:6" x14ac:dyDescent="0.3">
      <c r="A1020" s="62" t="s">
        <v>295</v>
      </c>
      <c r="B1020" s="62" t="s">
        <v>472</v>
      </c>
      <c r="C1020" s="62" t="s">
        <v>296</v>
      </c>
      <c r="D1020" s="62" t="s">
        <v>464</v>
      </c>
      <c r="E1020" s="60" t="s">
        <v>66</v>
      </c>
      <c r="F1020" s="61">
        <v>60</v>
      </c>
    </row>
    <row r="1021" spans="1:6" x14ac:dyDescent="0.3">
      <c r="A1021" s="59" t="s">
        <v>2313</v>
      </c>
      <c r="B1021" s="59" t="s">
        <v>1741</v>
      </c>
      <c r="C1021" s="59" t="s">
        <v>2314</v>
      </c>
      <c r="D1021" s="59" t="s">
        <v>464</v>
      </c>
      <c r="E1021" s="60" t="s">
        <v>66</v>
      </c>
      <c r="F1021" s="61">
        <v>60</v>
      </c>
    </row>
    <row r="1022" spans="1:6" x14ac:dyDescent="0.3">
      <c r="A1022" s="62" t="s">
        <v>2315</v>
      </c>
      <c r="B1022" s="62" t="s">
        <v>2234</v>
      </c>
      <c r="C1022" s="62" t="s">
        <v>2316</v>
      </c>
      <c r="D1022" s="62" t="s">
        <v>490</v>
      </c>
      <c r="E1022" s="60" t="s">
        <v>66</v>
      </c>
      <c r="F1022" s="61">
        <v>140</v>
      </c>
    </row>
    <row r="1023" spans="1:6" x14ac:dyDescent="0.3">
      <c r="A1023" s="62" t="s">
        <v>2317</v>
      </c>
      <c r="B1023" s="62" t="s">
        <v>2234</v>
      </c>
      <c r="C1023" s="62" t="s">
        <v>2318</v>
      </c>
      <c r="D1023" s="62" t="s">
        <v>490</v>
      </c>
      <c r="E1023" s="60" t="s">
        <v>66</v>
      </c>
      <c r="F1023" s="61">
        <v>140</v>
      </c>
    </row>
    <row r="1024" spans="1:6" x14ac:dyDescent="0.3">
      <c r="A1024" s="59" t="s">
        <v>255</v>
      </c>
      <c r="B1024" s="59" t="s">
        <v>585</v>
      </c>
      <c r="C1024" s="59" t="s">
        <v>256</v>
      </c>
      <c r="D1024" s="59" t="s">
        <v>487</v>
      </c>
      <c r="E1024" s="60" t="s">
        <v>66</v>
      </c>
      <c r="F1024" s="61">
        <v>240</v>
      </c>
    </row>
    <row r="1025" spans="1:6" x14ac:dyDescent="0.3">
      <c r="A1025" s="59" t="s">
        <v>2319</v>
      </c>
      <c r="B1025" s="59" t="s">
        <v>577</v>
      </c>
      <c r="C1025" s="59" t="s">
        <v>312</v>
      </c>
      <c r="D1025" s="59" t="s">
        <v>490</v>
      </c>
      <c r="E1025" s="60" t="s">
        <v>66</v>
      </c>
      <c r="F1025" s="61">
        <v>140</v>
      </c>
    </row>
    <row r="1026" spans="1:6" x14ac:dyDescent="0.3">
      <c r="A1026" s="59" t="s">
        <v>2320</v>
      </c>
      <c r="B1026" s="59" t="s">
        <v>577</v>
      </c>
      <c r="C1026" s="59" t="s">
        <v>2321</v>
      </c>
      <c r="D1026" s="59" t="s">
        <v>490</v>
      </c>
      <c r="E1026" s="60" t="s">
        <v>66</v>
      </c>
      <c r="F1026" s="61">
        <v>140</v>
      </c>
    </row>
    <row r="1027" spans="1:6" x14ac:dyDescent="0.3">
      <c r="A1027" s="59" t="s">
        <v>2322</v>
      </c>
      <c r="B1027" s="59" t="s">
        <v>1408</v>
      </c>
      <c r="C1027" s="59" t="s">
        <v>2323</v>
      </c>
      <c r="D1027" s="59" t="s">
        <v>490</v>
      </c>
      <c r="E1027" s="60" t="s">
        <v>66</v>
      </c>
      <c r="F1027" s="61">
        <v>140</v>
      </c>
    </row>
    <row r="1028" spans="1:6" x14ac:dyDescent="0.3">
      <c r="A1028" s="62" t="s">
        <v>2324</v>
      </c>
      <c r="B1028" s="62" t="s">
        <v>1408</v>
      </c>
      <c r="C1028" s="62" t="s">
        <v>2325</v>
      </c>
      <c r="D1028" s="62" t="s">
        <v>490</v>
      </c>
      <c r="E1028" s="60" t="s">
        <v>66</v>
      </c>
      <c r="F1028" s="61">
        <v>140</v>
      </c>
    </row>
    <row r="1029" spans="1:6" x14ac:dyDescent="0.3">
      <c r="A1029" s="59" t="s">
        <v>2326</v>
      </c>
      <c r="B1029" s="59" t="s">
        <v>565</v>
      </c>
      <c r="C1029" s="59" t="s">
        <v>2327</v>
      </c>
      <c r="D1029" s="59" t="s">
        <v>464</v>
      </c>
      <c r="E1029" s="60" t="s">
        <v>66</v>
      </c>
      <c r="F1029" s="61">
        <v>60</v>
      </c>
    </row>
    <row r="1030" spans="1:6" x14ac:dyDescent="0.3">
      <c r="A1030" s="59" t="s">
        <v>2328</v>
      </c>
      <c r="B1030" s="59" t="s">
        <v>526</v>
      </c>
      <c r="C1030" s="59" t="s">
        <v>2329</v>
      </c>
      <c r="D1030" s="59" t="s">
        <v>490</v>
      </c>
      <c r="E1030" s="60" t="s">
        <v>66</v>
      </c>
      <c r="F1030" s="61">
        <v>140</v>
      </c>
    </row>
    <row r="1031" spans="1:6" x14ac:dyDescent="0.3">
      <c r="A1031" s="59" t="s">
        <v>2330</v>
      </c>
      <c r="B1031" s="59" t="s">
        <v>526</v>
      </c>
      <c r="C1031" s="59" t="s">
        <v>2331</v>
      </c>
      <c r="D1031" s="59" t="s">
        <v>490</v>
      </c>
      <c r="E1031" s="60" t="s">
        <v>66</v>
      </c>
      <c r="F1031" s="61">
        <v>140</v>
      </c>
    </row>
    <row r="1032" spans="1:6" x14ac:dyDescent="0.3">
      <c r="A1032" s="59" t="s">
        <v>2332</v>
      </c>
      <c r="B1032" s="59" t="s">
        <v>568</v>
      </c>
      <c r="C1032" s="59" t="s">
        <v>2333</v>
      </c>
      <c r="D1032" s="59" t="s">
        <v>490</v>
      </c>
      <c r="E1032" s="60" t="s">
        <v>66</v>
      </c>
      <c r="F1032" s="61">
        <v>140</v>
      </c>
    </row>
    <row r="1033" spans="1:6" x14ac:dyDescent="0.3">
      <c r="A1033" s="59" t="s">
        <v>2334</v>
      </c>
      <c r="B1033" s="59" t="s">
        <v>568</v>
      </c>
      <c r="C1033" s="59" t="s">
        <v>2335</v>
      </c>
      <c r="D1033" s="59" t="s">
        <v>490</v>
      </c>
      <c r="E1033" s="60" t="s">
        <v>66</v>
      </c>
      <c r="F1033" s="61">
        <v>140</v>
      </c>
    </row>
    <row r="1034" spans="1:6" x14ac:dyDescent="0.3">
      <c r="A1034" s="59" t="s">
        <v>2336</v>
      </c>
      <c r="B1034" s="59" t="s">
        <v>568</v>
      </c>
      <c r="C1034" s="59" t="s">
        <v>2337</v>
      </c>
      <c r="D1034" s="59" t="s">
        <v>487</v>
      </c>
      <c r="E1034" s="60" t="s">
        <v>66</v>
      </c>
      <c r="F1034" s="61">
        <v>240</v>
      </c>
    </row>
    <row r="1035" spans="1:6" x14ac:dyDescent="0.3">
      <c r="A1035" s="59" t="s">
        <v>2338</v>
      </c>
      <c r="B1035" s="59" t="s">
        <v>568</v>
      </c>
      <c r="C1035" s="59" t="s">
        <v>2339</v>
      </c>
      <c r="D1035" s="59" t="s">
        <v>490</v>
      </c>
      <c r="E1035" s="60" t="s">
        <v>66</v>
      </c>
      <c r="F1035" s="61">
        <v>140</v>
      </c>
    </row>
    <row r="1036" spans="1:6" x14ac:dyDescent="0.3">
      <c r="A1036" s="59" t="s">
        <v>2340</v>
      </c>
      <c r="B1036" s="59" t="s">
        <v>568</v>
      </c>
      <c r="C1036" s="59" t="s">
        <v>2341</v>
      </c>
      <c r="D1036" s="59" t="s">
        <v>487</v>
      </c>
      <c r="E1036" s="60" t="s">
        <v>66</v>
      </c>
      <c r="F1036" s="61">
        <v>240</v>
      </c>
    </row>
    <row r="1037" spans="1:6" x14ac:dyDescent="0.3">
      <c r="A1037" s="59" t="s">
        <v>2342</v>
      </c>
      <c r="B1037" s="59" t="s">
        <v>568</v>
      </c>
      <c r="C1037" s="59" t="s">
        <v>2343</v>
      </c>
      <c r="D1037" s="59" t="s">
        <v>487</v>
      </c>
      <c r="E1037" s="60" t="s">
        <v>66</v>
      </c>
      <c r="F1037" s="61">
        <v>240</v>
      </c>
    </row>
    <row r="1038" spans="1:6" x14ac:dyDescent="0.3">
      <c r="A1038" s="62" t="s">
        <v>2344</v>
      </c>
      <c r="B1038" s="62" t="s">
        <v>568</v>
      </c>
      <c r="C1038" s="62" t="s">
        <v>2345</v>
      </c>
      <c r="D1038" s="62" t="s">
        <v>487</v>
      </c>
      <c r="E1038" s="60" t="s">
        <v>66</v>
      </c>
      <c r="F1038" s="61">
        <v>240</v>
      </c>
    </row>
    <row r="1039" spans="1:6" x14ac:dyDescent="0.3">
      <c r="A1039" s="59" t="s">
        <v>2346</v>
      </c>
      <c r="B1039" s="59" t="s">
        <v>568</v>
      </c>
      <c r="C1039" s="59" t="s">
        <v>2347</v>
      </c>
      <c r="D1039" s="59" t="s">
        <v>490</v>
      </c>
      <c r="E1039" s="60" t="s">
        <v>66</v>
      </c>
      <c r="F1039" s="61">
        <v>140</v>
      </c>
    </row>
    <row r="1040" spans="1:6" x14ac:dyDescent="0.3">
      <c r="A1040" s="59" t="s">
        <v>2348</v>
      </c>
      <c r="B1040" s="59" t="s">
        <v>568</v>
      </c>
      <c r="C1040" s="59" t="s">
        <v>2349</v>
      </c>
      <c r="D1040" s="59" t="s">
        <v>490</v>
      </c>
      <c r="E1040" s="60" t="s">
        <v>66</v>
      </c>
      <c r="F1040" s="61">
        <v>140</v>
      </c>
    </row>
    <row r="1041" spans="1:6" x14ac:dyDescent="0.3">
      <c r="A1041" s="59" t="s">
        <v>2350</v>
      </c>
      <c r="B1041" s="59" t="s">
        <v>568</v>
      </c>
      <c r="C1041" s="59" t="s">
        <v>2351</v>
      </c>
      <c r="D1041" s="59" t="s">
        <v>490</v>
      </c>
      <c r="E1041" s="60" t="s">
        <v>66</v>
      </c>
      <c r="F1041" s="61">
        <v>140</v>
      </c>
    </row>
    <row r="1042" spans="1:6" x14ac:dyDescent="0.3">
      <c r="A1042" s="59" t="s">
        <v>2352</v>
      </c>
      <c r="B1042" s="59" t="s">
        <v>568</v>
      </c>
      <c r="C1042" s="59" t="s">
        <v>2353</v>
      </c>
      <c r="D1042" s="59" t="s">
        <v>490</v>
      </c>
      <c r="E1042" s="60" t="s">
        <v>66</v>
      </c>
      <c r="F1042" s="61">
        <v>140</v>
      </c>
    </row>
    <row r="1043" spans="1:6" x14ac:dyDescent="0.3">
      <c r="A1043" s="59" t="s">
        <v>2354</v>
      </c>
      <c r="B1043" s="59" t="s">
        <v>119</v>
      </c>
      <c r="C1043" s="59" t="s">
        <v>2355</v>
      </c>
      <c r="D1043" s="59" t="s">
        <v>487</v>
      </c>
      <c r="E1043" s="60" t="s">
        <v>66</v>
      </c>
      <c r="F1043" s="61">
        <v>240</v>
      </c>
    </row>
    <row r="1044" spans="1:6" x14ac:dyDescent="0.3">
      <c r="A1044" s="59" t="s">
        <v>2356</v>
      </c>
      <c r="B1044" s="59" t="s">
        <v>2357</v>
      </c>
      <c r="C1044" s="59" t="s">
        <v>2358</v>
      </c>
      <c r="D1044" s="59" t="s">
        <v>490</v>
      </c>
      <c r="E1044" s="60" t="s">
        <v>66</v>
      </c>
      <c r="F1044" s="61">
        <v>140</v>
      </c>
    </row>
    <row r="1045" spans="1:6" x14ac:dyDescent="0.3">
      <c r="A1045" s="59" t="s">
        <v>391</v>
      </c>
      <c r="B1045" s="59" t="s">
        <v>2359</v>
      </c>
      <c r="C1045" s="59" t="s">
        <v>392</v>
      </c>
      <c r="D1045" s="59" t="s">
        <v>490</v>
      </c>
      <c r="E1045" s="60" t="s">
        <v>66</v>
      </c>
      <c r="F1045" s="61">
        <v>140</v>
      </c>
    </row>
    <row r="1046" spans="1:6" x14ac:dyDescent="0.3">
      <c r="A1046" s="59" t="s">
        <v>2360</v>
      </c>
      <c r="B1046" s="59" t="s">
        <v>577</v>
      </c>
      <c r="C1046" s="59" t="s">
        <v>2361</v>
      </c>
      <c r="D1046" s="59" t="s">
        <v>464</v>
      </c>
      <c r="E1046" s="60" t="s">
        <v>66</v>
      </c>
      <c r="F1046" s="61">
        <v>60</v>
      </c>
    </row>
    <row r="1047" spans="1:6" x14ac:dyDescent="0.3">
      <c r="A1047" s="62" t="s">
        <v>2362</v>
      </c>
      <c r="B1047" s="62" t="s">
        <v>577</v>
      </c>
      <c r="C1047" s="62" t="s">
        <v>2363</v>
      </c>
      <c r="D1047" s="62" t="s">
        <v>464</v>
      </c>
      <c r="E1047" s="60" t="s">
        <v>66</v>
      </c>
      <c r="F1047" s="61">
        <v>60</v>
      </c>
    </row>
    <row r="1048" spans="1:6" x14ac:dyDescent="0.3">
      <c r="A1048" s="59" t="s">
        <v>297</v>
      </c>
      <c r="B1048" s="59" t="s">
        <v>1579</v>
      </c>
      <c r="C1048" s="59" t="s">
        <v>298</v>
      </c>
      <c r="D1048" s="59" t="s">
        <v>464</v>
      </c>
      <c r="E1048" s="60" t="s">
        <v>66</v>
      </c>
      <c r="F1048" s="61">
        <v>60</v>
      </c>
    </row>
    <row r="1049" spans="1:6" x14ac:dyDescent="0.3">
      <c r="A1049" s="59" t="s">
        <v>2364</v>
      </c>
      <c r="B1049" s="59" t="s">
        <v>585</v>
      </c>
      <c r="C1049" s="59" t="s">
        <v>276</v>
      </c>
      <c r="D1049" s="59" t="s">
        <v>487</v>
      </c>
      <c r="E1049" s="60" t="s">
        <v>66</v>
      </c>
      <c r="F1049" s="61">
        <v>240</v>
      </c>
    </row>
    <row r="1050" spans="1:6" x14ac:dyDescent="0.3">
      <c r="A1050" s="59" t="s">
        <v>2365</v>
      </c>
      <c r="B1050" s="59" t="s">
        <v>585</v>
      </c>
      <c r="C1050" s="59" t="s">
        <v>278</v>
      </c>
      <c r="D1050" s="59" t="s">
        <v>487</v>
      </c>
      <c r="E1050" s="60" t="s">
        <v>66</v>
      </c>
      <c r="F1050" s="61">
        <v>240</v>
      </c>
    </row>
    <row r="1051" spans="1:6" x14ac:dyDescent="0.3">
      <c r="A1051" s="59" t="s">
        <v>2366</v>
      </c>
      <c r="B1051" s="59" t="s">
        <v>585</v>
      </c>
      <c r="C1051" s="59" t="s">
        <v>280</v>
      </c>
      <c r="D1051" s="59" t="s">
        <v>487</v>
      </c>
      <c r="E1051" s="60" t="s">
        <v>66</v>
      </c>
      <c r="F1051" s="61">
        <v>240</v>
      </c>
    </row>
    <row r="1052" spans="1:6" x14ac:dyDescent="0.3">
      <c r="A1052" s="59" t="s">
        <v>2367</v>
      </c>
      <c r="B1052" s="59" t="s">
        <v>585</v>
      </c>
      <c r="C1052" s="59" t="s">
        <v>282</v>
      </c>
      <c r="D1052" s="59" t="s">
        <v>490</v>
      </c>
      <c r="E1052" s="60" t="s">
        <v>66</v>
      </c>
      <c r="F1052" s="61">
        <v>140</v>
      </c>
    </row>
    <row r="1053" spans="1:6" x14ac:dyDescent="0.3">
      <c r="A1053" s="59" t="s">
        <v>2368</v>
      </c>
      <c r="B1053" s="59" t="s">
        <v>585</v>
      </c>
      <c r="C1053" s="59" t="s">
        <v>284</v>
      </c>
      <c r="D1053" s="59" t="s">
        <v>487</v>
      </c>
      <c r="E1053" s="60" t="s">
        <v>66</v>
      </c>
      <c r="F1053" s="61">
        <v>240</v>
      </c>
    </row>
    <row r="1054" spans="1:6" x14ac:dyDescent="0.3">
      <c r="A1054" s="59" t="s">
        <v>2369</v>
      </c>
      <c r="B1054" s="59" t="s">
        <v>1579</v>
      </c>
      <c r="C1054" s="59" t="s">
        <v>2370</v>
      </c>
      <c r="D1054" s="59" t="s">
        <v>548</v>
      </c>
      <c r="E1054" s="60" t="s">
        <v>66</v>
      </c>
      <c r="F1054" s="61">
        <v>70</v>
      </c>
    </row>
    <row r="1055" spans="1:6" x14ac:dyDescent="0.3">
      <c r="A1055" s="62" t="s">
        <v>2371</v>
      </c>
      <c r="B1055" s="62" t="s">
        <v>1408</v>
      </c>
      <c r="C1055" s="62" t="s">
        <v>2372</v>
      </c>
      <c r="D1055" s="62" t="s">
        <v>464</v>
      </c>
      <c r="E1055" s="60" t="s">
        <v>66</v>
      </c>
      <c r="F1055" s="61">
        <v>60</v>
      </c>
    </row>
    <row r="1056" spans="1:6" x14ac:dyDescent="0.3">
      <c r="A1056" s="59" t="s">
        <v>2373</v>
      </c>
      <c r="B1056" s="59" t="s">
        <v>501</v>
      </c>
      <c r="C1056" s="59" t="s">
        <v>2374</v>
      </c>
      <c r="D1056" s="59" t="s">
        <v>490</v>
      </c>
      <c r="E1056" s="60" t="s">
        <v>66</v>
      </c>
      <c r="F1056" s="61">
        <v>140</v>
      </c>
    </row>
    <row r="1057" spans="1:6" x14ac:dyDescent="0.3">
      <c r="A1057" s="59" t="s">
        <v>2375</v>
      </c>
      <c r="B1057" s="59" t="s">
        <v>501</v>
      </c>
      <c r="C1057" s="59" t="s">
        <v>2376</v>
      </c>
      <c r="D1057" s="59" t="s">
        <v>490</v>
      </c>
      <c r="E1057" s="60" t="s">
        <v>66</v>
      </c>
      <c r="F1057" s="61">
        <v>140</v>
      </c>
    </row>
    <row r="1058" spans="1:6" x14ac:dyDescent="0.3">
      <c r="A1058" s="59" t="s">
        <v>2377</v>
      </c>
      <c r="B1058" s="59" t="s">
        <v>501</v>
      </c>
      <c r="C1058" s="59" t="s">
        <v>2378</v>
      </c>
      <c r="D1058" s="59" t="s">
        <v>490</v>
      </c>
      <c r="E1058" s="60" t="s">
        <v>66</v>
      </c>
      <c r="F1058" s="61">
        <v>140</v>
      </c>
    </row>
    <row r="1059" spans="1:6" x14ac:dyDescent="0.3">
      <c r="A1059" s="59" t="s">
        <v>2379</v>
      </c>
      <c r="B1059" s="59" t="s">
        <v>501</v>
      </c>
      <c r="C1059" s="59" t="s">
        <v>2380</v>
      </c>
      <c r="D1059" s="59" t="s">
        <v>490</v>
      </c>
      <c r="E1059" s="60" t="s">
        <v>66</v>
      </c>
      <c r="F1059" s="61">
        <v>140</v>
      </c>
    </row>
    <row r="1060" spans="1:6" x14ac:dyDescent="0.3">
      <c r="A1060" s="59" t="s">
        <v>2381</v>
      </c>
      <c r="B1060" s="59" t="s">
        <v>501</v>
      </c>
      <c r="C1060" s="59" t="s">
        <v>2382</v>
      </c>
      <c r="D1060" s="59" t="s">
        <v>490</v>
      </c>
      <c r="E1060" s="60" t="s">
        <v>66</v>
      </c>
      <c r="F1060" s="61">
        <v>140</v>
      </c>
    </row>
    <row r="1061" spans="1:6" x14ac:dyDescent="0.3">
      <c r="A1061" s="59" t="s">
        <v>2383</v>
      </c>
      <c r="B1061" s="59" t="s">
        <v>501</v>
      </c>
      <c r="C1061" s="59" t="s">
        <v>2384</v>
      </c>
      <c r="D1061" s="59" t="s">
        <v>490</v>
      </c>
      <c r="E1061" s="60" t="s">
        <v>66</v>
      </c>
      <c r="F1061" s="61">
        <v>140</v>
      </c>
    </row>
    <row r="1062" spans="1:6" x14ac:dyDescent="0.3">
      <c r="A1062" s="59" t="s">
        <v>2385</v>
      </c>
      <c r="B1062" s="59" t="s">
        <v>501</v>
      </c>
      <c r="C1062" s="59" t="s">
        <v>2386</v>
      </c>
      <c r="D1062" s="59" t="s">
        <v>490</v>
      </c>
      <c r="E1062" s="60" t="s">
        <v>66</v>
      </c>
      <c r="F1062" s="61">
        <v>140</v>
      </c>
    </row>
    <row r="1063" spans="1:6" x14ac:dyDescent="0.3">
      <c r="A1063" s="59" t="s">
        <v>2387</v>
      </c>
      <c r="B1063" s="59" t="s">
        <v>501</v>
      </c>
      <c r="C1063" s="59" t="s">
        <v>2388</v>
      </c>
      <c r="D1063" s="59" t="s">
        <v>490</v>
      </c>
      <c r="E1063" s="60" t="s">
        <v>66</v>
      </c>
      <c r="F1063" s="61">
        <v>140</v>
      </c>
    </row>
    <row r="1064" spans="1:6" x14ac:dyDescent="0.3">
      <c r="A1064" s="59" t="s">
        <v>2389</v>
      </c>
      <c r="B1064" s="59" t="s">
        <v>501</v>
      </c>
      <c r="C1064" s="59" t="s">
        <v>2390</v>
      </c>
      <c r="D1064" s="59" t="s">
        <v>490</v>
      </c>
      <c r="E1064" s="60" t="s">
        <v>66</v>
      </c>
      <c r="F1064" s="61">
        <v>140</v>
      </c>
    </row>
    <row r="1065" spans="1:6" x14ac:dyDescent="0.3">
      <c r="A1065" s="59" t="s">
        <v>2391</v>
      </c>
      <c r="B1065" s="59" t="s">
        <v>501</v>
      </c>
      <c r="C1065" s="59" t="s">
        <v>2392</v>
      </c>
      <c r="D1065" s="59" t="s">
        <v>490</v>
      </c>
      <c r="E1065" s="60" t="s">
        <v>66</v>
      </c>
      <c r="F1065" s="61">
        <v>140</v>
      </c>
    </row>
    <row r="1066" spans="1:6" x14ac:dyDescent="0.3">
      <c r="A1066" s="59" t="s">
        <v>2393</v>
      </c>
      <c r="B1066" s="59" t="s">
        <v>501</v>
      </c>
      <c r="C1066" s="59" t="s">
        <v>2394</v>
      </c>
      <c r="D1066" s="59" t="s">
        <v>490</v>
      </c>
      <c r="E1066" s="60" t="s">
        <v>66</v>
      </c>
      <c r="F1066" s="61">
        <v>140</v>
      </c>
    </row>
    <row r="1067" spans="1:6" x14ac:dyDescent="0.3">
      <c r="A1067" s="59" t="s">
        <v>2395</v>
      </c>
      <c r="B1067" s="59" t="s">
        <v>501</v>
      </c>
      <c r="C1067" s="59" t="s">
        <v>2396</v>
      </c>
      <c r="D1067" s="59" t="s">
        <v>490</v>
      </c>
      <c r="E1067" s="60" t="s">
        <v>66</v>
      </c>
      <c r="F1067" s="61">
        <v>140</v>
      </c>
    </row>
    <row r="1068" spans="1:6" x14ac:dyDescent="0.3">
      <c r="A1068" s="59" t="s">
        <v>2397</v>
      </c>
      <c r="B1068" s="59" t="s">
        <v>501</v>
      </c>
      <c r="C1068" s="59" t="s">
        <v>2398</v>
      </c>
      <c r="D1068" s="59" t="s">
        <v>490</v>
      </c>
      <c r="E1068" s="60" t="s">
        <v>66</v>
      </c>
      <c r="F1068" s="61">
        <v>140</v>
      </c>
    </row>
    <row r="1069" spans="1:6" x14ac:dyDescent="0.3">
      <c r="A1069" s="59" t="s">
        <v>2399</v>
      </c>
      <c r="B1069" s="59" t="s">
        <v>501</v>
      </c>
      <c r="C1069" s="59" t="s">
        <v>2400</v>
      </c>
      <c r="D1069" s="59" t="s">
        <v>490</v>
      </c>
      <c r="E1069" s="60" t="s">
        <v>66</v>
      </c>
      <c r="F1069" s="61">
        <v>140</v>
      </c>
    </row>
    <row r="1070" spans="1:6" x14ac:dyDescent="0.3">
      <c r="A1070" s="59" t="s">
        <v>2401</v>
      </c>
      <c r="B1070" s="59" t="s">
        <v>516</v>
      </c>
      <c r="C1070" s="59" t="s">
        <v>2402</v>
      </c>
      <c r="D1070" s="59" t="s">
        <v>469</v>
      </c>
      <c r="E1070" s="60" t="s">
        <v>66</v>
      </c>
      <c r="F1070" s="61">
        <v>30</v>
      </c>
    </row>
    <row r="1071" spans="1:6" x14ac:dyDescent="0.3">
      <c r="A1071" s="59" t="s">
        <v>2403</v>
      </c>
      <c r="B1071" s="59" t="s">
        <v>516</v>
      </c>
      <c r="C1071" s="59" t="s">
        <v>2404</v>
      </c>
      <c r="D1071" s="59" t="s">
        <v>548</v>
      </c>
      <c r="E1071" s="60" t="s">
        <v>66</v>
      </c>
      <c r="F1071" s="61">
        <v>70</v>
      </c>
    </row>
    <row r="1072" spans="1:6" x14ac:dyDescent="0.3">
      <c r="A1072" s="59" t="s">
        <v>2405</v>
      </c>
      <c r="B1072" s="59" t="s">
        <v>516</v>
      </c>
      <c r="C1072" s="59" t="s">
        <v>2406</v>
      </c>
      <c r="D1072" s="59" t="s">
        <v>548</v>
      </c>
      <c r="E1072" s="60" t="s">
        <v>66</v>
      </c>
      <c r="F1072" s="61">
        <v>70</v>
      </c>
    </row>
    <row r="1073" spans="1:6" x14ac:dyDescent="0.3">
      <c r="A1073" s="59" t="s">
        <v>2407</v>
      </c>
      <c r="B1073" s="59" t="s">
        <v>1579</v>
      </c>
      <c r="C1073" s="59" t="s">
        <v>2408</v>
      </c>
      <c r="D1073" s="59" t="s">
        <v>490</v>
      </c>
      <c r="E1073" s="60" t="s">
        <v>66</v>
      </c>
      <c r="F1073" s="61">
        <v>140</v>
      </c>
    </row>
    <row r="1074" spans="1:6" x14ac:dyDescent="0.3">
      <c r="A1074" s="59" t="s">
        <v>2409</v>
      </c>
      <c r="B1074" s="59" t="s">
        <v>1579</v>
      </c>
      <c r="C1074" s="59" t="s">
        <v>2410</v>
      </c>
      <c r="D1074" s="59" t="s">
        <v>548</v>
      </c>
      <c r="E1074" s="60" t="s">
        <v>66</v>
      </c>
      <c r="F1074" s="61">
        <v>70</v>
      </c>
    </row>
    <row r="1075" spans="1:6" x14ac:dyDescent="0.3">
      <c r="A1075" s="59" t="s">
        <v>2411</v>
      </c>
      <c r="B1075" s="59" t="s">
        <v>504</v>
      </c>
      <c r="C1075" s="59" t="s">
        <v>2412</v>
      </c>
      <c r="D1075" s="59" t="s">
        <v>464</v>
      </c>
      <c r="E1075" s="60" t="s">
        <v>66</v>
      </c>
      <c r="F1075" s="61">
        <v>60</v>
      </c>
    </row>
    <row r="1076" spans="1:6" x14ac:dyDescent="0.3">
      <c r="A1076" s="62" t="s">
        <v>2413</v>
      </c>
      <c r="B1076" s="62" t="s">
        <v>2359</v>
      </c>
      <c r="C1076" s="62" t="s">
        <v>2414</v>
      </c>
      <c r="D1076" s="62" t="s">
        <v>487</v>
      </c>
      <c r="E1076" s="60" t="s">
        <v>66</v>
      </c>
      <c r="F1076" s="61">
        <v>240</v>
      </c>
    </row>
    <row r="1077" spans="1:6" x14ac:dyDescent="0.3">
      <c r="A1077" s="59" t="s">
        <v>2415</v>
      </c>
      <c r="B1077" s="59" t="s">
        <v>2357</v>
      </c>
      <c r="C1077" s="59" t="s">
        <v>2416</v>
      </c>
      <c r="D1077" s="59" t="s">
        <v>490</v>
      </c>
      <c r="E1077" s="60" t="s">
        <v>66</v>
      </c>
      <c r="F1077" s="61">
        <v>140</v>
      </c>
    </row>
    <row r="1078" spans="1:6" x14ac:dyDescent="0.3">
      <c r="A1078" s="59" t="s">
        <v>2417</v>
      </c>
      <c r="B1078" s="59" t="s">
        <v>472</v>
      </c>
      <c r="C1078" s="59" t="s">
        <v>2418</v>
      </c>
      <c r="D1078" s="59" t="s">
        <v>490</v>
      </c>
      <c r="E1078" s="60" t="s">
        <v>66</v>
      </c>
      <c r="F1078" s="61">
        <v>140</v>
      </c>
    </row>
    <row r="1079" spans="1:6" x14ac:dyDescent="0.3">
      <c r="A1079" s="59" t="s">
        <v>2419</v>
      </c>
      <c r="B1079" s="59" t="s">
        <v>472</v>
      </c>
      <c r="C1079" s="59" t="s">
        <v>2420</v>
      </c>
      <c r="D1079" s="59" t="s">
        <v>490</v>
      </c>
      <c r="E1079" s="60" t="s">
        <v>66</v>
      </c>
      <c r="F1079" s="61">
        <v>140</v>
      </c>
    </row>
    <row r="1080" spans="1:6" x14ac:dyDescent="0.3">
      <c r="A1080" s="59" t="s">
        <v>2421</v>
      </c>
      <c r="B1080" s="59" t="s">
        <v>516</v>
      </c>
      <c r="C1080" s="59" t="s">
        <v>2422</v>
      </c>
      <c r="D1080" s="59" t="s">
        <v>464</v>
      </c>
      <c r="E1080" s="60" t="s">
        <v>66</v>
      </c>
      <c r="F1080" s="61">
        <v>60</v>
      </c>
    </row>
    <row r="1081" spans="1:6" x14ac:dyDescent="0.3">
      <c r="A1081" s="62" t="s">
        <v>2423</v>
      </c>
      <c r="B1081" s="62" t="s">
        <v>1408</v>
      </c>
      <c r="C1081" s="62" t="s">
        <v>2424</v>
      </c>
      <c r="D1081" s="62" t="s">
        <v>490</v>
      </c>
      <c r="E1081" s="60" t="s">
        <v>66</v>
      </c>
      <c r="F1081" s="61">
        <v>140</v>
      </c>
    </row>
    <row r="1082" spans="1:6" x14ac:dyDescent="0.3">
      <c r="A1082" s="59" t="s">
        <v>2425</v>
      </c>
      <c r="B1082" s="59" t="s">
        <v>119</v>
      </c>
      <c r="C1082" s="59" t="s">
        <v>2426</v>
      </c>
      <c r="D1082" s="59" t="s">
        <v>464</v>
      </c>
      <c r="E1082" s="60" t="s">
        <v>66</v>
      </c>
      <c r="F1082" s="61">
        <v>60</v>
      </c>
    </row>
    <row r="1083" spans="1:6" x14ac:dyDescent="0.3">
      <c r="A1083" s="59" t="s">
        <v>2427</v>
      </c>
      <c r="B1083" s="59" t="s">
        <v>2428</v>
      </c>
      <c r="C1083" s="59" t="s">
        <v>2429</v>
      </c>
      <c r="D1083" s="59" t="s">
        <v>464</v>
      </c>
      <c r="E1083" s="60" t="s">
        <v>66</v>
      </c>
      <c r="F1083" s="61">
        <v>60</v>
      </c>
    </row>
    <row r="1084" spans="1:6" x14ac:dyDescent="0.3">
      <c r="A1084" s="62" t="s">
        <v>2430</v>
      </c>
      <c r="B1084" s="62" t="s">
        <v>1579</v>
      </c>
      <c r="C1084" s="62" t="s">
        <v>2431</v>
      </c>
      <c r="D1084" s="62" t="s">
        <v>464</v>
      </c>
      <c r="E1084" s="60" t="s">
        <v>66</v>
      </c>
      <c r="F1084" s="61">
        <v>60</v>
      </c>
    </row>
    <row r="1085" spans="1:6" x14ac:dyDescent="0.3">
      <c r="A1085" s="59" t="s">
        <v>2432</v>
      </c>
      <c r="B1085" s="59" t="s">
        <v>937</v>
      </c>
      <c r="C1085" s="59" t="s">
        <v>2433</v>
      </c>
      <c r="D1085" s="59" t="s">
        <v>490</v>
      </c>
      <c r="E1085" s="60" t="s">
        <v>66</v>
      </c>
      <c r="F1085" s="61">
        <v>140</v>
      </c>
    </row>
    <row r="1086" spans="1:6" x14ac:dyDescent="0.3">
      <c r="A1086" s="59" t="s">
        <v>2434</v>
      </c>
      <c r="B1086" s="59" t="s">
        <v>937</v>
      </c>
      <c r="C1086" s="59" t="s">
        <v>2435</v>
      </c>
      <c r="D1086" s="59" t="s">
        <v>490</v>
      </c>
      <c r="E1086" s="60" t="s">
        <v>66</v>
      </c>
      <c r="F1086" s="61">
        <v>140</v>
      </c>
    </row>
    <row r="1087" spans="1:6" x14ac:dyDescent="0.3">
      <c r="A1087" s="59" t="s">
        <v>2436</v>
      </c>
      <c r="B1087" s="59" t="s">
        <v>937</v>
      </c>
      <c r="C1087" s="59" t="s">
        <v>2437</v>
      </c>
      <c r="D1087" s="59" t="s">
        <v>548</v>
      </c>
      <c r="E1087" s="60" t="s">
        <v>66</v>
      </c>
      <c r="F1087" s="61">
        <v>70</v>
      </c>
    </row>
    <row r="1088" spans="1:6" x14ac:dyDescent="0.3">
      <c r="A1088" s="59" t="s">
        <v>2438</v>
      </c>
      <c r="B1088" s="59" t="s">
        <v>937</v>
      </c>
      <c r="C1088" s="59" t="s">
        <v>2439</v>
      </c>
      <c r="D1088" s="59" t="s">
        <v>548</v>
      </c>
      <c r="E1088" s="60" t="s">
        <v>66</v>
      </c>
      <c r="F1088" s="61">
        <v>70</v>
      </c>
    </row>
    <row r="1089" spans="1:6" x14ac:dyDescent="0.3">
      <c r="A1089" s="62" t="s">
        <v>2440</v>
      </c>
      <c r="B1089" s="62" t="s">
        <v>91</v>
      </c>
      <c r="C1089" s="62" t="s">
        <v>2441</v>
      </c>
      <c r="D1089" s="62" t="s">
        <v>490</v>
      </c>
      <c r="E1089" s="60" t="s">
        <v>66</v>
      </c>
      <c r="F1089" s="61">
        <v>140</v>
      </c>
    </row>
    <row r="1090" spans="1:6" x14ac:dyDescent="0.3">
      <c r="A1090" s="59" t="s">
        <v>2442</v>
      </c>
      <c r="B1090" s="59" t="s">
        <v>1579</v>
      </c>
      <c r="C1090" s="59" t="s">
        <v>2443</v>
      </c>
      <c r="D1090" s="59" t="s">
        <v>464</v>
      </c>
      <c r="E1090" s="60" t="s">
        <v>66</v>
      </c>
      <c r="F1090" s="61">
        <v>60</v>
      </c>
    </row>
    <row r="1091" spans="1:6" x14ac:dyDescent="0.3">
      <c r="A1091" s="59" t="s">
        <v>2444</v>
      </c>
      <c r="B1091" s="59" t="s">
        <v>119</v>
      </c>
      <c r="C1091" s="59" t="s">
        <v>2445</v>
      </c>
      <c r="D1091" s="59" t="s">
        <v>464</v>
      </c>
      <c r="E1091" s="60" t="s">
        <v>66</v>
      </c>
      <c r="F1091" s="61">
        <v>60</v>
      </c>
    </row>
    <row r="1092" spans="1:6" x14ac:dyDescent="0.3">
      <c r="A1092" s="59" t="s">
        <v>2446</v>
      </c>
      <c r="B1092" s="59" t="s">
        <v>568</v>
      </c>
      <c r="C1092" s="59" t="s">
        <v>2447</v>
      </c>
      <c r="D1092" s="59" t="s">
        <v>548</v>
      </c>
      <c r="E1092" s="60" t="s">
        <v>66</v>
      </c>
      <c r="F1092" s="61">
        <v>70</v>
      </c>
    </row>
    <row r="1093" spans="1:6" x14ac:dyDescent="0.3">
      <c r="A1093" s="59" t="s">
        <v>2448</v>
      </c>
      <c r="B1093" s="59" t="s">
        <v>568</v>
      </c>
      <c r="C1093" s="59" t="s">
        <v>2449</v>
      </c>
      <c r="D1093" s="59" t="s">
        <v>548</v>
      </c>
      <c r="E1093" s="60" t="s">
        <v>66</v>
      </c>
      <c r="F1093" s="61">
        <v>70</v>
      </c>
    </row>
    <row r="1094" spans="1:6" x14ac:dyDescent="0.3">
      <c r="A1094" s="59" t="s">
        <v>2450</v>
      </c>
      <c r="B1094" s="59" t="s">
        <v>568</v>
      </c>
      <c r="C1094" s="59" t="s">
        <v>2451</v>
      </c>
      <c r="D1094" s="59" t="s">
        <v>548</v>
      </c>
      <c r="E1094" s="60" t="s">
        <v>66</v>
      </c>
      <c r="F1094" s="61">
        <v>70</v>
      </c>
    </row>
    <row r="1095" spans="1:6" x14ac:dyDescent="0.3">
      <c r="A1095" s="59" t="s">
        <v>2452</v>
      </c>
      <c r="B1095" s="59" t="s">
        <v>1579</v>
      </c>
      <c r="C1095" s="59" t="s">
        <v>2453</v>
      </c>
      <c r="D1095" s="59" t="s">
        <v>464</v>
      </c>
      <c r="E1095" s="60" t="s">
        <v>66</v>
      </c>
      <c r="F1095" s="61">
        <v>60</v>
      </c>
    </row>
    <row r="1096" spans="1:6" x14ac:dyDescent="0.3">
      <c r="A1096" s="59" t="s">
        <v>2454</v>
      </c>
      <c r="B1096" s="59" t="s">
        <v>1579</v>
      </c>
      <c r="C1096" s="59" t="s">
        <v>2455</v>
      </c>
      <c r="D1096" s="59" t="s">
        <v>464</v>
      </c>
      <c r="E1096" s="60" t="s">
        <v>66</v>
      </c>
      <c r="F1096" s="61">
        <v>60</v>
      </c>
    </row>
    <row r="1097" spans="1:6" x14ac:dyDescent="0.3">
      <c r="A1097" s="59" t="s">
        <v>2456</v>
      </c>
      <c r="B1097" s="59" t="s">
        <v>1940</v>
      </c>
      <c r="C1097" s="59" t="s">
        <v>2457</v>
      </c>
      <c r="D1097" s="59" t="s">
        <v>490</v>
      </c>
      <c r="E1097" s="60" t="s">
        <v>66</v>
      </c>
      <c r="F1097" s="61">
        <v>140</v>
      </c>
    </row>
    <row r="1098" spans="1:6" x14ac:dyDescent="0.3">
      <c r="A1098" s="62" t="s">
        <v>2458</v>
      </c>
      <c r="B1098" s="62" t="s">
        <v>1940</v>
      </c>
      <c r="C1098" s="62" t="s">
        <v>2459</v>
      </c>
      <c r="D1098" s="62" t="s">
        <v>490</v>
      </c>
      <c r="E1098" s="60" t="s">
        <v>66</v>
      </c>
      <c r="F1098" s="61">
        <v>140</v>
      </c>
    </row>
    <row r="1099" spans="1:6" x14ac:dyDescent="0.3">
      <c r="A1099" s="59" t="s">
        <v>2460</v>
      </c>
      <c r="B1099" s="59" t="s">
        <v>1940</v>
      </c>
      <c r="C1099" s="59" t="s">
        <v>2461</v>
      </c>
      <c r="D1099" s="59" t="s">
        <v>490</v>
      </c>
      <c r="E1099" s="60" t="s">
        <v>66</v>
      </c>
      <c r="F1099" s="61">
        <v>140</v>
      </c>
    </row>
    <row r="1100" spans="1:6" x14ac:dyDescent="0.3">
      <c r="A1100" s="59" t="s">
        <v>2462</v>
      </c>
      <c r="B1100" s="59" t="s">
        <v>1300</v>
      </c>
      <c r="C1100" s="59" t="s">
        <v>2463</v>
      </c>
      <c r="D1100" s="59" t="s">
        <v>490</v>
      </c>
      <c r="E1100" s="60" t="s">
        <v>66</v>
      </c>
      <c r="F1100" s="61">
        <v>140</v>
      </c>
    </row>
    <row r="1101" spans="1:6" x14ac:dyDescent="0.3">
      <c r="A1101" s="59" t="s">
        <v>2464</v>
      </c>
      <c r="B1101" s="59" t="s">
        <v>481</v>
      </c>
      <c r="C1101" s="59" t="s">
        <v>2465</v>
      </c>
      <c r="D1101" s="59" t="s">
        <v>469</v>
      </c>
      <c r="E1101" s="60" t="s">
        <v>66</v>
      </c>
      <c r="F1101" s="61">
        <v>30</v>
      </c>
    </row>
    <row r="1102" spans="1:6" x14ac:dyDescent="0.3">
      <c r="A1102" s="59" t="s">
        <v>2466</v>
      </c>
      <c r="B1102" s="59" t="s">
        <v>577</v>
      </c>
      <c r="C1102" s="59" t="s">
        <v>2467</v>
      </c>
      <c r="D1102" s="59" t="s">
        <v>464</v>
      </c>
      <c r="E1102" s="60" t="s">
        <v>66</v>
      </c>
      <c r="F1102" s="61">
        <v>60</v>
      </c>
    </row>
    <row r="1103" spans="1:6" x14ac:dyDescent="0.3">
      <c r="A1103" s="59" t="s">
        <v>2468</v>
      </c>
      <c r="B1103" s="59" t="s">
        <v>75</v>
      </c>
      <c r="C1103" s="59" t="s">
        <v>2469</v>
      </c>
      <c r="D1103" s="59" t="s">
        <v>464</v>
      </c>
      <c r="E1103" s="60" t="s">
        <v>66</v>
      </c>
      <c r="F1103" s="61">
        <v>60</v>
      </c>
    </row>
    <row r="1104" spans="1:6" x14ac:dyDescent="0.3">
      <c r="A1104" s="59" t="s">
        <v>2470</v>
      </c>
      <c r="B1104" s="59" t="s">
        <v>75</v>
      </c>
      <c r="C1104" s="59" t="s">
        <v>2471</v>
      </c>
      <c r="D1104" s="59" t="s">
        <v>464</v>
      </c>
      <c r="E1104" s="60" t="s">
        <v>66</v>
      </c>
      <c r="F1104" s="61">
        <v>60</v>
      </c>
    </row>
    <row r="1105" spans="1:6" x14ac:dyDescent="0.3">
      <c r="A1105" s="59" t="s">
        <v>2472</v>
      </c>
      <c r="B1105" s="59" t="s">
        <v>75</v>
      </c>
      <c r="C1105" s="59" t="s">
        <v>129</v>
      </c>
      <c r="D1105" s="59" t="s">
        <v>490</v>
      </c>
      <c r="E1105" s="60" t="s">
        <v>66</v>
      </c>
      <c r="F1105" s="61">
        <v>140</v>
      </c>
    </row>
    <row r="1106" spans="1:6" x14ac:dyDescent="0.3">
      <c r="A1106" s="59" t="s">
        <v>2473</v>
      </c>
      <c r="B1106" s="59" t="s">
        <v>75</v>
      </c>
      <c r="C1106" s="59" t="s">
        <v>2474</v>
      </c>
      <c r="D1106" s="59" t="s">
        <v>464</v>
      </c>
      <c r="E1106" s="60" t="s">
        <v>66</v>
      </c>
      <c r="F1106" s="61">
        <v>60</v>
      </c>
    </row>
    <row r="1107" spans="1:6" x14ac:dyDescent="0.3">
      <c r="A1107" s="59" t="s">
        <v>2475</v>
      </c>
      <c r="B1107" s="59" t="s">
        <v>75</v>
      </c>
      <c r="C1107" s="59" t="s">
        <v>2476</v>
      </c>
      <c r="D1107" s="59" t="s">
        <v>464</v>
      </c>
      <c r="E1107" s="60" t="s">
        <v>66</v>
      </c>
      <c r="F1107" s="61">
        <v>60</v>
      </c>
    </row>
    <row r="1108" spans="1:6" x14ac:dyDescent="0.3">
      <c r="A1108" s="59" t="s">
        <v>2477</v>
      </c>
      <c r="B1108" s="59" t="s">
        <v>868</v>
      </c>
      <c r="C1108" s="59" t="s">
        <v>2478</v>
      </c>
      <c r="D1108" s="59" t="s">
        <v>464</v>
      </c>
      <c r="E1108" s="60" t="s">
        <v>66</v>
      </c>
      <c r="F1108" s="61">
        <v>60</v>
      </c>
    </row>
    <row r="1109" spans="1:6" x14ac:dyDescent="0.3">
      <c r="A1109" s="59" t="s">
        <v>2479</v>
      </c>
      <c r="B1109" s="59" t="s">
        <v>1408</v>
      </c>
      <c r="C1109" s="59" t="s">
        <v>2480</v>
      </c>
      <c r="D1109" s="59" t="s">
        <v>490</v>
      </c>
      <c r="E1109" s="60" t="s">
        <v>66</v>
      </c>
      <c r="F1109" s="61">
        <v>140</v>
      </c>
    </row>
    <row r="1110" spans="1:6" x14ac:dyDescent="0.3">
      <c r="A1110" s="59" t="s">
        <v>2481</v>
      </c>
      <c r="B1110" s="59" t="s">
        <v>1408</v>
      </c>
      <c r="C1110" s="59" t="s">
        <v>2482</v>
      </c>
      <c r="D1110" s="59" t="s">
        <v>548</v>
      </c>
      <c r="E1110" s="60" t="s">
        <v>66</v>
      </c>
      <c r="F1110" s="61">
        <v>70</v>
      </c>
    </row>
    <row r="1111" spans="1:6" x14ac:dyDescent="0.3">
      <c r="A1111" s="59" t="s">
        <v>2483</v>
      </c>
      <c r="B1111" s="59" t="s">
        <v>1408</v>
      </c>
      <c r="C1111" s="59" t="s">
        <v>2484</v>
      </c>
      <c r="D1111" s="59" t="s">
        <v>490</v>
      </c>
      <c r="E1111" s="60" t="s">
        <v>66</v>
      </c>
      <c r="F1111" s="61">
        <v>140</v>
      </c>
    </row>
    <row r="1112" spans="1:6" x14ac:dyDescent="0.3">
      <c r="A1112" s="59" t="s">
        <v>2485</v>
      </c>
      <c r="B1112" s="59" t="s">
        <v>1408</v>
      </c>
      <c r="C1112" s="59" t="s">
        <v>2486</v>
      </c>
      <c r="D1112" s="59" t="s">
        <v>548</v>
      </c>
      <c r="E1112" s="60" t="s">
        <v>66</v>
      </c>
      <c r="F1112" s="61">
        <v>70</v>
      </c>
    </row>
    <row r="1113" spans="1:6" x14ac:dyDescent="0.3">
      <c r="A1113" s="59" t="s">
        <v>2487</v>
      </c>
      <c r="B1113" s="59" t="s">
        <v>1408</v>
      </c>
      <c r="C1113" s="59" t="s">
        <v>2488</v>
      </c>
      <c r="D1113" s="59" t="s">
        <v>490</v>
      </c>
      <c r="E1113" s="60" t="s">
        <v>66</v>
      </c>
      <c r="F1113" s="61">
        <v>140</v>
      </c>
    </row>
    <row r="1114" spans="1:6" x14ac:dyDescent="0.3">
      <c r="A1114" s="59" t="s">
        <v>2489</v>
      </c>
      <c r="B1114" s="59" t="s">
        <v>1408</v>
      </c>
      <c r="C1114" s="59" t="s">
        <v>2490</v>
      </c>
      <c r="D1114" s="59" t="s">
        <v>548</v>
      </c>
      <c r="E1114" s="60" t="s">
        <v>66</v>
      </c>
      <c r="F1114" s="61">
        <v>70</v>
      </c>
    </row>
    <row r="1115" spans="1:6" x14ac:dyDescent="0.3">
      <c r="A1115" s="59" t="s">
        <v>2491</v>
      </c>
      <c r="B1115" s="59" t="s">
        <v>1408</v>
      </c>
      <c r="C1115" s="59" t="s">
        <v>2492</v>
      </c>
      <c r="D1115" s="59" t="s">
        <v>490</v>
      </c>
      <c r="E1115" s="60" t="s">
        <v>66</v>
      </c>
      <c r="F1115" s="61">
        <v>140</v>
      </c>
    </row>
    <row r="1116" spans="1:6" x14ac:dyDescent="0.3">
      <c r="A1116" s="59" t="s">
        <v>2493</v>
      </c>
      <c r="B1116" s="59" t="s">
        <v>1408</v>
      </c>
      <c r="C1116" s="59" t="s">
        <v>2494</v>
      </c>
      <c r="D1116" s="59" t="s">
        <v>548</v>
      </c>
      <c r="E1116" s="60" t="s">
        <v>66</v>
      </c>
      <c r="F1116" s="61">
        <v>70</v>
      </c>
    </row>
    <row r="1117" spans="1:6" x14ac:dyDescent="0.3">
      <c r="A1117" s="59" t="s">
        <v>2495</v>
      </c>
      <c r="B1117" s="59" t="s">
        <v>1408</v>
      </c>
      <c r="C1117" s="59" t="s">
        <v>2496</v>
      </c>
      <c r="D1117" s="59" t="s">
        <v>490</v>
      </c>
      <c r="E1117" s="60" t="s">
        <v>66</v>
      </c>
      <c r="F1117" s="61">
        <v>140</v>
      </c>
    </row>
    <row r="1118" spans="1:6" x14ac:dyDescent="0.3">
      <c r="A1118" s="59" t="s">
        <v>2497</v>
      </c>
      <c r="B1118" s="59" t="s">
        <v>1408</v>
      </c>
      <c r="C1118" s="59" t="s">
        <v>2498</v>
      </c>
      <c r="D1118" s="59" t="s">
        <v>548</v>
      </c>
      <c r="E1118" s="60" t="s">
        <v>66</v>
      </c>
      <c r="F1118" s="61">
        <v>70</v>
      </c>
    </row>
    <row r="1119" spans="1:6" x14ac:dyDescent="0.3">
      <c r="A1119" s="59" t="s">
        <v>2499</v>
      </c>
      <c r="B1119" s="59" t="s">
        <v>1408</v>
      </c>
      <c r="C1119" s="59" t="s">
        <v>2500</v>
      </c>
      <c r="D1119" s="59" t="s">
        <v>490</v>
      </c>
      <c r="E1119" s="60" t="s">
        <v>66</v>
      </c>
      <c r="F1119" s="61">
        <v>140</v>
      </c>
    </row>
    <row r="1120" spans="1:6" x14ac:dyDescent="0.3">
      <c r="A1120" s="59" t="s">
        <v>2501</v>
      </c>
      <c r="B1120" s="59" t="s">
        <v>1408</v>
      </c>
      <c r="C1120" s="59" t="s">
        <v>2502</v>
      </c>
      <c r="D1120" s="59" t="s">
        <v>548</v>
      </c>
      <c r="E1120" s="60" t="s">
        <v>66</v>
      </c>
      <c r="F1120" s="61">
        <v>70</v>
      </c>
    </row>
    <row r="1121" spans="1:6" x14ac:dyDescent="0.3">
      <c r="A1121" s="59" t="s">
        <v>2503</v>
      </c>
      <c r="B1121" s="59" t="s">
        <v>1408</v>
      </c>
      <c r="C1121" s="59" t="s">
        <v>2504</v>
      </c>
      <c r="D1121" s="59" t="s">
        <v>548</v>
      </c>
      <c r="E1121" s="60" t="s">
        <v>66</v>
      </c>
      <c r="F1121" s="61">
        <v>70</v>
      </c>
    </row>
    <row r="1122" spans="1:6" x14ac:dyDescent="0.3">
      <c r="A1122" s="59" t="s">
        <v>2505</v>
      </c>
      <c r="B1122" s="59" t="s">
        <v>1408</v>
      </c>
      <c r="C1122" s="59" t="s">
        <v>2506</v>
      </c>
      <c r="D1122" s="59" t="s">
        <v>490</v>
      </c>
      <c r="E1122" s="60" t="s">
        <v>66</v>
      </c>
      <c r="F1122" s="61">
        <v>140</v>
      </c>
    </row>
    <row r="1123" spans="1:6" x14ac:dyDescent="0.3">
      <c r="A1123" s="59" t="s">
        <v>2507</v>
      </c>
      <c r="B1123" s="59" t="s">
        <v>75</v>
      </c>
      <c r="C1123" s="59" t="s">
        <v>2508</v>
      </c>
      <c r="D1123" s="59" t="s">
        <v>464</v>
      </c>
      <c r="E1123" s="60" t="s">
        <v>66</v>
      </c>
      <c r="F1123" s="61">
        <v>60</v>
      </c>
    </row>
    <row r="1124" spans="1:6" x14ac:dyDescent="0.3">
      <c r="A1124" s="59" t="s">
        <v>2509</v>
      </c>
      <c r="B1124" s="59" t="s">
        <v>75</v>
      </c>
      <c r="C1124" s="59" t="s">
        <v>2510</v>
      </c>
      <c r="D1124" s="59" t="s">
        <v>464</v>
      </c>
      <c r="E1124" s="60" t="s">
        <v>66</v>
      </c>
      <c r="F1124" s="61">
        <v>60</v>
      </c>
    </row>
    <row r="1125" spans="1:6" x14ac:dyDescent="0.3">
      <c r="A1125" s="59" t="s">
        <v>2511</v>
      </c>
      <c r="B1125" s="59" t="s">
        <v>75</v>
      </c>
      <c r="C1125" s="59" t="s">
        <v>2512</v>
      </c>
      <c r="D1125" s="59" t="s">
        <v>464</v>
      </c>
      <c r="E1125" s="60" t="s">
        <v>66</v>
      </c>
      <c r="F1125" s="61">
        <v>60</v>
      </c>
    </row>
    <row r="1126" spans="1:6" x14ac:dyDescent="0.3">
      <c r="A1126" s="59" t="s">
        <v>2513</v>
      </c>
      <c r="B1126" s="59" t="s">
        <v>75</v>
      </c>
      <c r="C1126" s="59" t="s">
        <v>2514</v>
      </c>
      <c r="D1126" s="59" t="s">
        <v>490</v>
      </c>
      <c r="E1126" s="60" t="s">
        <v>66</v>
      </c>
      <c r="F1126" s="61">
        <v>140</v>
      </c>
    </row>
    <row r="1127" spans="1:6" x14ac:dyDescent="0.3">
      <c r="A1127" s="59" t="s">
        <v>2515</v>
      </c>
      <c r="B1127" s="59" t="s">
        <v>577</v>
      </c>
      <c r="C1127" s="59" t="s">
        <v>2516</v>
      </c>
      <c r="D1127" s="59" t="s">
        <v>464</v>
      </c>
      <c r="E1127" s="60" t="s">
        <v>66</v>
      </c>
      <c r="F1127" s="61">
        <v>60</v>
      </c>
    </row>
    <row r="1128" spans="1:6" x14ac:dyDescent="0.3">
      <c r="A1128" s="59" t="s">
        <v>2517</v>
      </c>
      <c r="B1128" s="59" t="s">
        <v>577</v>
      </c>
      <c r="C1128" s="59" t="s">
        <v>2518</v>
      </c>
      <c r="D1128" s="59" t="s">
        <v>464</v>
      </c>
      <c r="E1128" s="60" t="s">
        <v>66</v>
      </c>
      <c r="F1128" s="61">
        <v>60</v>
      </c>
    </row>
    <row r="1129" spans="1:6" x14ac:dyDescent="0.3">
      <c r="A1129" s="59" t="s">
        <v>2519</v>
      </c>
      <c r="B1129" s="59" t="s">
        <v>1004</v>
      </c>
      <c r="C1129" s="59" t="s">
        <v>2520</v>
      </c>
      <c r="D1129" s="59" t="s">
        <v>548</v>
      </c>
      <c r="E1129" s="60" t="s">
        <v>66</v>
      </c>
      <c r="F1129" s="61">
        <v>70</v>
      </c>
    </row>
    <row r="1130" spans="1:6" x14ac:dyDescent="0.3">
      <c r="A1130" s="59" t="s">
        <v>2521</v>
      </c>
      <c r="B1130" s="59" t="s">
        <v>1004</v>
      </c>
      <c r="C1130" s="59" t="s">
        <v>2522</v>
      </c>
      <c r="D1130" s="59" t="s">
        <v>548</v>
      </c>
      <c r="E1130" s="60" t="s">
        <v>66</v>
      </c>
      <c r="F1130" s="61">
        <v>70</v>
      </c>
    </row>
    <row r="1131" spans="1:6" x14ac:dyDescent="0.3">
      <c r="A1131" s="59" t="s">
        <v>2523</v>
      </c>
      <c r="B1131" s="59" t="s">
        <v>1004</v>
      </c>
      <c r="C1131" s="59" t="s">
        <v>2524</v>
      </c>
      <c r="D1131" s="59" t="s">
        <v>548</v>
      </c>
      <c r="E1131" s="60" t="s">
        <v>66</v>
      </c>
      <c r="F1131" s="61">
        <v>70</v>
      </c>
    </row>
    <row r="1132" spans="1:6" x14ac:dyDescent="0.3">
      <c r="A1132" s="59" t="s">
        <v>2525</v>
      </c>
      <c r="B1132" s="59" t="s">
        <v>1004</v>
      </c>
      <c r="C1132" s="59" t="s">
        <v>2526</v>
      </c>
      <c r="D1132" s="59" t="s">
        <v>548</v>
      </c>
      <c r="E1132" s="60" t="s">
        <v>66</v>
      </c>
      <c r="F1132" s="61">
        <v>70</v>
      </c>
    </row>
    <row r="1133" spans="1:6" x14ac:dyDescent="0.3">
      <c r="A1133" s="59" t="s">
        <v>2527</v>
      </c>
      <c r="B1133" s="59" t="s">
        <v>1004</v>
      </c>
      <c r="C1133" s="59" t="s">
        <v>2528</v>
      </c>
      <c r="D1133" s="59" t="s">
        <v>548</v>
      </c>
      <c r="E1133" s="60" t="s">
        <v>66</v>
      </c>
      <c r="F1133" s="61">
        <v>70</v>
      </c>
    </row>
    <row r="1134" spans="1:6" x14ac:dyDescent="0.3">
      <c r="A1134" s="59" t="s">
        <v>2529</v>
      </c>
      <c r="B1134" s="59" t="s">
        <v>1004</v>
      </c>
      <c r="C1134" s="59" t="s">
        <v>2530</v>
      </c>
      <c r="D1134" s="59" t="s">
        <v>548</v>
      </c>
      <c r="E1134" s="60" t="s">
        <v>66</v>
      </c>
      <c r="F1134" s="61">
        <v>70</v>
      </c>
    </row>
    <row r="1135" spans="1:6" x14ac:dyDescent="0.3">
      <c r="A1135" s="59" t="s">
        <v>2531</v>
      </c>
      <c r="B1135" s="59" t="s">
        <v>1004</v>
      </c>
      <c r="C1135" s="59" t="s">
        <v>2532</v>
      </c>
      <c r="D1135" s="59" t="s">
        <v>548</v>
      </c>
      <c r="E1135" s="60" t="s">
        <v>66</v>
      </c>
      <c r="F1135" s="61">
        <v>70</v>
      </c>
    </row>
    <row r="1136" spans="1:6" x14ac:dyDescent="0.3">
      <c r="A1136" s="59" t="s">
        <v>2533</v>
      </c>
      <c r="B1136" s="59" t="s">
        <v>1004</v>
      </c>
      <c r="C1136" s="59" t="s">
        <v>2534</v>
      </c>
      <c r="D1136" s="59" t="s">
        <v>548</v>
      </c>
      <c r="E1136" s="60" t="s">
        <v>66</v>
      </c>
      <c r="F1136" s="61">
        <v>70</v>
      </c>
    </row>
    <row r="1137" spans="1:6" x14ac:dyDescent="0.3">
      <c r="A1137" s="59" t="s">
        <v>2535</v>
      </c>
      <c r="B1137" s="59" t="s">
        <v>1004</v>
      </c>
      <c r="C1137" s="59" t="s">
        <v>2536</v>
      </c>
      <c r="D1137" s="59" t="s">
        <v>548</v>
      </c>
      <c r="E1137" s="60" t="s">
        <v>66</v>
      </c>
      <c r="F1137" s="61">
        <v>70</v>
      </c>
    </row>
    <row r="1138" spans="1:6" x14ac:dyDescent="0.3">
      <c r="A1138" s="59" t="s">
        <v>2537</v>
      </c>
      <c r="B1138" s="59" t="s">
        <v>1004</v>
      </c>
      <c r="C1138" s="59" t="s">
        <v>2538</v>
      </c>
      <c r="D1138" s="59" t="s">
        <v>548</v>
      </c>
      <c r="E1138" s="60" t="s">
        <v>66</v>
      </c>
      <c r="F1138" s="61">
        <v>70</v>
      </c>
    </row>
    <row r="1139" spans="1:6" x14ac:dyDescent="0.3">
      <c r="A1139" s="59" t="s">
        <v>2539</v>
      </c>
      <c r="B1139" s="59" t="s">
        <v>75</v>
      </c>
      <c r="C1139" s="59" t="s">
        <v>2540</v>
      </c>
      <c r="D1139" s="59" t="s">
        <v>464</v>
      </c>
      <c r="E1139" s="60" t="s">
        <v>66</v>
      </c>
      <c r="F1139" s="61">
        <v>60</v>
      </c>
    </row>
    <row r="1140" spans="1:6" x14ac:dyDescent="0.3">
      <c r="A1140" s="59" t="s">
        <v>2541</v>
      </c>
      <c r="B1140" s="59" t="s">
        <v>526</v>
      </c>
      <c r="C1140" s="59" t="s">
        <v>2542</v>
      </c>
      <c r="D1140" s="59" t="s">
        <v>464</v>
      </c>
      <c r="E1140" s="60" t="s">
        <v>66</v>
      </c>
      <c r="F1140" s="61">
        <v>60</v>
      </c>
    </row>
    <row r="1141" spans="1:6" x14ac:dyDescent="0.3">
      <c r="A1141" s="59" t="s">
        <v>2543</v>
      </c>
      <c r="B1141" s="59" t="s">
        <v>516</v>
      </c>
      <c r="C1141" s="59" t="s">
        <v>2544</v>
      </c>
      <c r="D1141" s="59" t="s">
        <v>464</v>
      </c>
      <c r="E1141" s="60" t="s">
        <v>66</v>
      </c>
      <c r="F1141" s="61">
        <v>60</v>
      </c>
    </row>
    <row r="1142" spans="1:6" x14ac:dyDescent="0.3">
      <c r="A1142" s="59" t="s">
        <v>2545</v>
      </c>
      <c r="B1142" s="59" t="s">
        <v>481</v>
      </c>
      <c r="C1142" s="59" t="s">
        <v>2546</v>
      </c>
      <c r="D1142" s="59" t="s">
        <v>469</v>
      </c>
      <c r="E1142" s="60" t="s">
        <v>66</v>
      </c>
      <c r="F1142" s="61">
        <v>30</v>
      </c>
    </row>
    <row r="1143" spans="1:6" x14ac:dyDescent="0.3">
      <c r="A1143" s="59" t="s">
        <v>2547</v>
      </c>
      <c r="B1143" s="59" t="s">
        <v>504</v>
      </c>
      <c r="C1143" s="59" t="s">
        <v>2548</v>
      </c>
      <c r="D1143" s="59" t="s">
        <v>469</v>
      </c>
      <c r="E1143" s="60" t="s">
        <v>66</v>
      </c>
      <c r="F1143" s="61">
        <v>30</v>
      </c>
    </row>
    <row r="1144" spans="1:6" x14ac:dyDescent="0.3">
      <c r="A1144" s="59" t="s">
        <v>2549</v>
      </c>
      <c r="B1144" s="59" t="s">
        <v>504</v>
      </c>
      <c r="C1144" s="59" t="s">
        <v>2550</v>
      </c>
      <c r="D1144" s="59" t="s">
        <v>469</v>
      </c>
      <c r="E1144" s="60" t="s">
        <v>66</v>
      </c>
      <c r="F1144" s="61">
        <v>30</v>
      </c>
    </row>
    <row r="1145" spans="1:6" x14ac:dyDescent="0.3">
      <c r="A1145" s="59" t="s">
        <v>2551</v>
      </c>
      <c r="B1145" s="59" t="s">
        <v>504</v>
      </c>
      <c r="C1145" s="59" t="s">
        <v>2552</v>
      </c>
      <c r="D1145" s="59" t="s">
        <v>469</v>
      </c>
      <c r="E1145" s="60" t="s">
        <v>66</v>
      </c>
      <c r="F1145" s="61">
        <v>30</v>
      </c>
    </row>
    <row r="1146" spans="1:6" x14ac:dyDescent="0.3">
      <c r="A1146" s="59" t="s">
        <v>2553</v>
      </c>
      <c r="B1146" s="59" t="s">
        <v>504</v>
      </c>
      <c r="C1146" s="59" t="s">
        <v>2554</v>
      </c>
      <c r="D1146" s="59" t="s">
        <v>469</v>
      </c>
      <c r="E1146" s="60" t="s">
        <v>66</v>
      </c>
      <c r="F1146" s="61">
        <v>30</v>
      </c>
    </row>
    <row r="1147" spans="1:6" x14ac:dyDescent="0.3">
      <c r="A1147" s="59" t="s">
        <v>2555</v>
      </c>
      <c r="B1147" s="59" t="s">
        <v>504</v>
      </c>
      <c r="C1147" s="59" t="s">
        <v>2556</v>
      </c>
      <c r="D1147" s="59" t="s">
        <v>548</v>
      </c>
      <c r="E1147" s="60" t="s">
        <v>66</v>
      </c>
      <c r="F1147" s="61">
        <v>70</v>
      </c>
    </row>
    <row r="1148" spans="1:6" x14ac:dyDescent="0.3">
      <c r="A1148" s="59" t="s">
        <v>2557</v>
      </c>
      <c r="B1148" s="59" t="s">
        <v>940</v>
      </c>
      <c r="C1148" s="59" t="s">
        <v>2558</v>
      </c>
      <c r="D1148" s="59" t="s">
        <v>469</v>
      </c>
      <c r="E1148" s="60" t="s">
        <v>66</v>
      </c>
      <c r="F1148" s="61">
        <v>30</v>
      </c>
    </row>
    <row r="1149" spans="1:6" x14ac:dyDescent="0.3">
      <c r="A1149" s="59" t="s">
        <v>2559</v>
      </c>
      <c r="B1149" s="59" t="s">
        <v>75</v>
      </c>
      <c r="C1149" s="59" t="s">
        <v>2560</v>
      </c>
      <c r="D1149" s="59" t="s">
        <v>464</v>
      </c>
      <c r="E1149" s="60" t="s">
        <v>66</v>
      </c>
      <c r="F1149" s="61">
        <v>60</v>
      </c>
    </row>
    <row r="1150" spans="1:6" x14ac:dyDescent="0.3">
      <c r="A1150" s="59" t="s">
        <v>2561</v>
      </c>
      <c r="B1150" s="59" t="s">
        <v>577</v>
      </c>
      <c r="C1150" s="59" t="s">
        <v>2562</v>
      </c>
      <c r="D1150" s="59" t="s">
        <v>487</v>
      </c>
      <c r="E1150" s="60" t="s">
        <v>66</v>
      </c>
      <c r="F1150" s="61">
        <v>240</v>
      </c>
    </row>
    <row r="1151" spans="1:6" x14ac:dyDescent="0.3">
      <c r="A1151" s="59" t="s">
        <v>2563</v>
      </c>
      <c r="B1151" s="59" t="s">
        <v>1408</v>
      </c>
      <c r="C1151" s="59" t="s">
        <v>2564</v>
      </c>
      <c r="D1151" s="59" t="s">
        <v>490</v>
      </c>
      <c r="E1151" s="60" t="s">
        <v>66</v>
      </c>
      <c r="F1151" s="61">
        <v>140</v>
      </c>
    </row>
    <row r="1152" spans="1:6" x14ac:dyDescent="0.3">
      <c r="A1152" s="59" t="s">
        <v>2565</v>
      </c>
      <c r="B1152" s="59" t="s">
        <v>1408</v>
      </c>
      <c r="C1152" s="59" t="s">
        <v>2566</v>
      </c>
      <c r="D1152" s="59" t="s">
        <v>548</v>
      </c>
      <c r="E1152" s="60" t="s">
        <v>66</v>
      </c>
      <c r="F1152" s="61">
        <v>70</v>
      </c>
    </row>
    <row r="1153" spans="1:6" x14ac:dyDescent="0.3">
      <c r="A1153" s="59" t="s">
        <v>2567</v>
      </c>
      <c r="B1153" s="59" t="s">
        <v>1408</v>
      </c>
      <c r="C1153" s="59" t="s">
        <v>2568</v>
      </c>
      <c r="D1153" s="59" t="s">
        <v>490</v>
      </c>
      <c r="E1153" s="60" t="s">
        <v>66</v>
      </c>
      <c r="F1153" s="61">
        <v>140</v>
      </c>
    </row>
    <row r="1154" spans="1:6" x14ac:dyDescent="0.3">
      <c r="A1154" s="59" t="s">
        <v>2569</v>
      </c>
      <c r="B1154" s="59" t="s">
        <v>1408</v>
      </c>
      <c r="C1154" s="59" t="s">
        <v>2570</v>
      </c>
      <c r="D1154" s="59" t="s">
        <v>548</v>
      </c>
      <c r="E1154" s="60" t="s">
        <v>66</v>
      </c>
      <c r="F1154" s="61">
        <v>70</v>
      </c>
    </row>
    <row r="1155" spans="1:6" x14ac:dyDescent="0.3">
      <c r="A1155" s="59" t="s">
        <v>2571</v>
      </c>
      <c r="B1155" s="59" t="s">
        <v>1522</v>
      </c>
      <c r="C1155" s="59" t="s">
        <v>2572</v>
      </c>
      <c r="D1155" s="59" t="s">
        <v>490</v>
      </c>
      <c r="E1155" s="60" t="s">
        <v>66</v>
      </c>
      <c r="F1155" s="61">
        <v>140</v>
      </c>
    </row>
    <row r="1156" spans="1:6" x14ac:dyDescent="0.3">
      <c r="A1156" s="59" t="s">
        <v>2573</v>
      </c>
      <c r="B1156" s="59" t="s">
        <v>1522</v>
      </c>
      <c r="C1156" s="59" t="s">
        <v>2574</v>
      </c>
      <c r="D1156" s="59" t="s">
        <v>490</v>
      </c>
      <c r="E1156" s="60" t="s">
        <v>66</v>
      </c>
      <c r="F1156" s="61">
        <v>140</v>
      </c>
    </row>
    <row r="1157" spans="1:6" x14ac:dyDescent="0.3">
      <c r="A1157" s="59" t="s">
        <v>2575</v>
      </c>
      <c r="B1157" s="59" t="s">
        <v>1522</v>
      </c>
      <c r="C1157" s="59" t="s">
        <v>2576</v>
      </c>
      <c r="D1157" s="59" t="s">
        <v>490</v>
      </c>
      <c r="E1157" s="60" t="s">
        <v>66</v>
      </c>
      <c r="F1157" s="61">
        <v>140</v>
      </c>
    </row>
    <row r="1158" spans="1:6" x14ac:dyDescent="0.3">
      <c r="A1158" s="59" t="s">
        <v>2577</v>
      </c>
      <c r="B1158" s="59" t="s">
        <v>1408</v>
      </c>
      <c r="C1158" s="59" t="s">
        <v>2578</v>
      </c>
      <c r="D1158" s="59" t="s">
        <v>490</v>
      </c>
      <c r="E1158" s="60" t="s">
        <v>66</v>
      </c>
      <c r="F1158" s="61">
        <v>140</v>
      </c>
    </row>
    <row r="1159" spans="1:6" x14ac:dyDescent="0.3">
      <c r="A1159" s="59" t="s">
        <v>2579</v>
      </c>
      <c r="B1159" s="59" t="s">
        <v>1408</v>
      </c>
      <c r="C1159" s="59" t="s">
        <v>2580</v>
      </c>
      <c r="D1159" s="59" t="s">
        <v>548</v>
      </c>
      <c r="E1159" s="60" t="s">
        <v>66</v>
      </c>
      <c r="F1159" s="61">
        <v>70</v>
      </c>
    </row>
    <row r="1160" spans="1:6" x14ac:dyDescent="0.3">
      <c r="A1160" s="59" t="s">
        <v>2581</v>
      </c>
      <c r="B1160" s="59" t="s">
        <v>577</v>
      </c>
      <c r="C1160" s="59" t="s">
        <v>2582</v>
      </c>
      <c r="D1160" s="59" t="s">
        <v>464</v>
      </c>
      <c r="E1160" s="60" t="s">
        <v>66</v>
      </c>
      <c r="F1160" s="61">
        <v>60</v>
      </c>
    </row>
    <row r="1161" spans="1:6" x14ac:dyDescent="0.3">
      <c r="A1161" s="59" t="s">
        <v>2583</v>
      </c>
      <c r="B1161" s="59" t="s">
        <v>577</v>
      </c>
      <c r="C1161" s="59" t="s">
        <v>2584</v>
      </c>
      <c r="D1161" s="59" t="s">
        <v>464</v>
      </c>
      <c r="E1161" s="60" t="s">
        <v>66</v>
      </c>
      <c r="F1161" s="61">
        <v>60</v>
      </c>
    </row>
    <row r="1162" spans="1:6" x14ac:dyDescent="0.3">
      <c r="A1162" s="59" t="s">
        <v>2585</v>
      </c>
      <c r="B1162" s="59" t="s">
        <v>577</v>
      </c>
      <c r="C1162" s="59" t="s">
        <v>2586</v>
      </c>
      <c r="D1162" s="59" t="s">
        <v>464</v>
      </c>
      <c r="E1162" s="60" t="s">
        <v>66</v>
      </c>
      <c r="F1162" s="61">
        <v>60</v>
      </c>
    </row>
    <row r="1163" spans="1:6" x14ac:dyDescent="0.3">
      <c r="A1163" s="59" t="s">
        <v>2587</v>
      </c>
      <c r="B1163" s="59" t="s">
        <v>577</v>
      </c>
      <c r="C1163" s="59" t="s">
        <v>318</v>
      </c>
      <c r="D1163" s="59" t="s">
        <v>464</v>
      </c>
      <c r="E1163" s="60" t="s">
        <v>66</v>
      </c>
      <c r="F1163" s="61">
        <v>60</v>
      </c>
    </row>
    <row r="1164" spans="1:6" x14ac:dyDescent="0.3">
      <c r="A1164" s="59" t="s">
        <v>124</v>
      </c>
      <c r="B1164" s="59" t="s">
        <v>75</v>
      </c>
      <c r="C1164" s="59" t="s">
        <v>125</v>
      </c>
      <c r="D1164" s="59" t="s">
        <v>464</v>
      </c>
      <c r="E1164" s="60" t="s">
        <v>66</v>
      </c>
      <c r="F1164" s="61">
        <v>60</v>
      </c>
    </row>
    <row r="1165" spans="1:6" x14ac:dyDescent="0.3">
      <c r="A1165" s="59" t="s">
        <v>2588</v>
      </c>
      <c r="B1165" s="59" t="s">
        <v>568</v>
      </c>
      <c r="C1165" s="59" t="s">
        <v>2589</v>
      </c>
      <c r="D1165" s="59" t="s">
        <v>487</v>
      </c>
      <c r="E1165" s="60" t="s">
        <v>66</v>
      </c>
      <c r="F1165" s="61">
        <v>240</v>
      </c>
    </row>
    <row r="1166" spans="1:6" x14ac:dyDescent="0.3">
      <c r="A1166" s="59" t="s">
        <v>2590</v>
      </c>
      <c r="B1166" s="59" t="s">
        <v>568</v>
      </c>
      <c r="C1166" s="59" t="s">
        <v>2591</v>
      </c>
      <c r="D1166" s="59" t="s">
        <v>487</v>
      </c>
      <c r="E1166" s="60" t="s">
        <v>66</v>
      </c>
      <c r="F1166" s="61">
        <v>240</v>
      </c>
    </row>
    <row r="1167" spans="1:6" x14ac:dyDescent="0.3">
      <c r="A1167" s="59" t="s">
        <v>2592</v>
      </c>
      <c r="B1167" s="59" t="s">
        <v>568</v>
      </c>
      <c r="C1167" s="59" t="s">
        <v>2593</v>
      </c>
      <c r="D1167" s="59" t="s">
        <v>490</v>
      </c>
      <c r="E1167" s="60" t="s">
        <v>66</v>
      </c>
      <c r="F1167" s="61">
        <v>140</v>
      </c>
    </row>
    <row r="1168" spans="1:6" x14ac:dyDescent="0.3">
      <c r="A1168" s="59" t="s">
        <v>2594</v>
      </c>
      <c r="B1168" s="59" t="s">
        <v>568</v>
      </c>
      <c r="C1168" s="59" t="s">
        <v>2595</v>
      </c>
      <c r="D1168" s="59" t="s">
        <v>490</v>
      </c>
      <c r="E1168" s="60" t="s">
        <v>66</v>
      </c>
      <c r="F1168" s="61">
        <v>140</v>
      </c>
    </row>
    <row r="1169" spans="1:6" x14ac:dyDescent="0.3">
      <c r="A1169" s="59" t="s">
        <v>2596</v>
      </c>
      <c r="B1169" s="59" t="s">
        <v>568</v>
      </c>
      <c r="C1169" s="59" t="s">
        <v>2597</v>
      </c>
      <c r="D1169" s="59" t="s">
        <v>490</v>
      </c>
      <c r="E1169" s="60" t="s">
        <v>66</v>
      </c>
      <c r="F1169" s="61">
        <v>140</v>
      </c>
    </row>
    <row r="1170" spans="1:6" x14ac:dyDescent="0.3">
      <c r="A1170" s="59" t="s">
        <v>2598</v>
      </c>
      <c r="B1170" s="59" t="s">
        <v>568</v>
      </c>
      <c r="C1170" s="59" t="s">
        <v>2599</v>
      </c>
      <c r="D1170" s="59" t="s">
        <v>490</v>
      </c>
      <c r="E1170" s="60" t="s">
        <v>66</v>
      </c>
      <c r="F1170" s="61">
        <v>140</v>
      </c>
    </row>
    <row r="1171" spans="1:6" x14ac:dyDescent="0.3">
      <c r="A1171" s="59" t="s">
        <v>2600</v>
      </c>
      <c r="B1171" s="59" t="s">
        <v>568</v>
      </c>
      <c r="C1171" s="59" t="s">
        <v>2601</v>
      </c>
      <c r="D1171" s="59" t="s">
        <v>464</v>
      </c>
      <c r="E1171" s="60" t="s">
        <v>66</v>
      </c>
      <c r="F1171" s="61">
        <v>60</v>
      </c>
    </row>
    <row r="1172" spans="1:6" x14ac:dyDescent="0.3">
      <c r="A1172" s="62" t="s">
        <v>2602</v>
      </c>
      <c r="B1172" s="62" t="s">
        <v>1408</v>
      </c>
      <c r="C1172" s="62" t="s">
        <v>2603</v>
      </c>
      <c r="D1172" s="62" t="s">
        <v>490</v>
      </c>
      <c r="E1172" s="60" t="s">
        <v>66</v>
      </c>
      <c r="F1172" s="61">
        <v>140</v>
      </c>
    </row>
    <row r="1173" spans="1:6" x14ac:dyDescent="0.3">
      <c r="A1173" s="62" t="s">
        <v>2604</v>
      </c>
      <c r="B1173" s="62" t="s">
        <v>1408</v>
      </c>
      <c r="C1173" s="62" t="s">
        <v>2605</v>
      </c>
      <c r="D1173" s="62" t="s">
        <v>548</v>
      </c>
      <c r="E1173" s="60" t="s">
        <v>66</v>
      </c>
      <c r="F1173" s="61">
        <v>70</v>
      </c>
    </row>
    <row r="1174" spans="1:6" x14ac:dyDescent="0.3">
      <c r="A1174" s="59" t="s">
        <v>2606</v>
      </c>
      <c r="B1174" s="59" t="s">
        <v>472</v>
      </c>
      <c r="C1174" s="59" t="s">
        <v>2607</v>
      </c>
      <c r="D1174" s="59" t="s">
        <v>487</v>
      </c>
      <c r="E1174" s="60" t="s">
        <v>66</v>
      </c>
      <c r="F1174" s="61">
        <v>240</v>
      </c>
    </row>
    <row r="1175" spans="1:6" x14ac:dyDescent="0.3">
      <c r="A1175" s="59" t="s">
        <v>2608</v>
      </c>
      <c r="B1175" s="59" t="s">
        <v>472</v>
      </c>
      <c r="C1175" s="59" t="s">
        <v>2609</v>
      </c>
      <c r="D1175" s="59" t="s">
        <v>490</v>
      </c>
      <c r="E1175" s="60" t="s">
        <v>66</v>
      </c>
      <c r="F1175" s="61">
        <v>140</v>
      </c>
    </row>
    <row r="1176" spans="1:6" x14ac:dyDescent="0.3">
      <c r="A1176" s="59" t="s">
        <v>2610</v>
      </c>
      <c r="B1176" s="59" t="s">
        <v>472</v>
      </c>
      <c r="C1176" s="59" t="s">
        <v>2611</v>
      </c>
      <c r="D1176" s="59" t="s">
        <v>487</v>
      </c>
      <c r="E1176" s="60" t="s">
        <v>66</v>
      </c>
      <c r="F1176" s="61">
        <v>240</v>
      </c>
    </row>
    <row r="1177" spans="1:6" x14ac:dyDescent="0.3">
      <c r="A1177" s="59" t="s">
        <v>2612</v>
      </c>
      <c r="B1177" s="59" t="s">
        <v>472</v>
      </c>
      <c r="C1177" s="59" t="s">
        <v>2613</v>
      </c>
      <c r="D1177" s="59" t="s">
        <v>464</v>
      </c>
      <c r="E1177" s="60" t="s">
        <v>66</v>
      </c>
      <c r="F1177" s="61">
        <v>60</v>
      </c>
    </row>
    <row r="1178" spans="1:6" x14ac:dyDescent="0.3">
      <c r="A1178" s="59" t="s">
        <v>2614</v>
      </c>
      <c r="B1178" s="59" t="s">
        <v>1522</v>
      </c>
      <c r="C1178" s="59" t="s">
        <v>2615</v>
      </c>
      <c r="D1178" s="59" t="s">
        <v>490</v>
      </c>
      <c r="E1178" s="60" t="s">
        <v>66</v>
      </c>
      <c r="F1178" s="61">
        <v>140</v>
      </c>
    </row>
    <row r="1179" spans="1:6" x14ac:dyDescent="0.3">
      <c r="A1179" s="59" t="s">
        <v>2616</v>
      </c>
      <c r="B1179" s="59" t="s">
        <v>1522</v>
      </c>
      <c r="C1179" s="59" t="s">
        <v>2617</v>
      </c>
      <c r="D1179" s="59" t="s">
        <v>487</v>
      </c>
      <c r="E1179" s="60" t="s">
        <v>66</v>
      </c>
      <c r="F1179" s="61">
        <v>240</v>
      </c>
    </row>
    <row r="1180" spans="1:6" x14ac:dyDescent="0.3">
      <c r="A1180" s="59" t="s">
        <v>2618</v>
      </c>
      <c r="B1180" s="59" t="s">
        <v>1522</v>
      </c>
      <c r="C1180" s="59" t="s">
        <v>2619</v>
      </c>
      <c r="D1180" s="59" t="s">
        <v>487</v>
      </c>
      <c r="E1180" s="60" t="s">
        <v>66</v>
      </c>
      <c r="F1180" s="61">
        <v>240</v>
      </c>
    </row>
    <row r="1181" spans="1:6" x14ac:dyDescent="0.3">
      <c r="A1181" s="59" t="s">
        <v>2620</v>
      </c>
      <c r="B1181" s="59" t="s">
        <v>2621</v>
      </c>
      <c r="C1181" s="59" t="s">
        <v>2622</v>
      </c>
      <c r="D1181" s="59" t="s">
        <v>464</v>
      </c>
      <c r="E1181" s="60" t="s">
        <v>66</v>
      </c>
      <c r="F1181" s="61">
        <v>60</v>
      </c>
    </row>
    <row r="1182" spans="1:6" x14ac:dyDescent="0.3">
      <c r="A1182" s="59" t="s">
        <v>2623</v>
      </c>
      <c r="B1182" s="59" t="s">
        <v>2621</v>
      </c>
      <c r="C1182" s="59" t="s">
        <v>2624</v>
      </c>
      <c r="D1182" s="59" t="s">
        <v>464</v>
      </c>
      <c r="E1182" s="60" t="s">
        <v>66</v>
      </c>
      <c r="F1182" s="61">
        <v>60</v>
      </c>
    </row>
    <row r="1183" spans="1:6" x14ac:dyDescent="0.3">
      <c r="A1183" s="59" t="s">
        <v>2625</v>
      </c>
      <c r="B1183" s="59" t="s">
        <v>868</v>
      </c>
      <c r="C1183" s="59" t="s">
        <v>2626</v>
      </c>
      <c r="D1183" s="59" t="s">
        <v>639</v>
      </c>
      <c r="E1183" s="60" t="s">
        <v>66</v>
      </c>
      <c r="F1183" s="61">
        <v>60</v>
      </c>
    </row>
    <row r="1184" spans="1:6" x14ac:dyDescent="0.3">
      <c r="A1184" s="59" t="s">
        <v>2627</v>
      </c>
      <c r="B1184" s="59" t="s">
        <v>1940</v>
      </c>
      <c r="C1184" s="59" t="s">
        <v>2628</v>
      </c>
      <c r="D1184" s="59" t="s">
        <v>464</v>
      </c>
      <c r="E1184" s="60" t="s">
        <v>66</v>
      </c>
      <c r="F1184" s="61">
        <v>60</v>
      </c>
    </row>
    <row r="1185" spans="1:6" x14ac:dyDescent="0.3">
      <c r="A1185" s="59" t="s">
        <v>2629</v>
      </c>
      <c r="B1185" s="59" t="s">
        <v>1940</v>
      </c>
      <c r="C1185" s="59" t="s">
        <v>2630</v>
      </c>
      <c r="D1185" s="59" t="s">
        <v>464</v>
      </c>
      <c r="E1185" s="60" t="s">
        <v>66</v>
      </c>
      <c r="F1185" s="61">
        <v>60</v>
      </c>
    </row>
    <row r="1186" spans="1:6" x14ac:dyDescent="0.3">
      <c r="A1186" s="59" t="s">
        <v>2631</v>
      </c>
      <c r="B1186" s="59" t="s">
        <v>1940</v>
      </c>
      <c r="C1186" s="59" t="s">
        <v>2632</v>
      </c>
      <c r="D1186" s="59" t="s">
        <v>464</v>
      </c>
      <c r="E1186" s="60" t="s">
        <v>66</v>
      </c>
      <c r="F1186" s="61">
        <v>60</v>
      </c>
    </row>
    <row r="1187" spans="1:6" x14ac:dyDescent="0.3">
      <c r="A1187" s="59" t="s">
        <v>2633</v>
      </c>
      <c r="B1187" s="59" t="s">
        <v>1940</v>
      </c>
      <c r="C1187" s="59" t="s">
        <v>2634</v>
      </c>
      <c r="D1187" s="59" t="s">
        <v>464</v>
      </c>
      <c r="E1187" s="60" t="s">
        <v>66</v>
      </c>
      <c r="F1187" s="61">
        <v>60</v>
      </c>
    </row>
    <row r="1188" spans="1:6" x14ac:dyDescent="0.3">
      <c r="A1188" s="59" t="s">
        <v>137</v>
      </c>
      <c r="B1188" s="59" t="s">
        <v>776</v>
      </c>
      <c r="C1188" s="59" t="s">
        <v>138</v>
      </c>
      <c r="D1188" s="59" t="s">
        <v>490</v>
      </c>
      <c r="E1188" s="60" t="s">
        <v>66</v>
      </c>
      <c r="F1188" s="61">
        <v>140</v>
      </c>
    </row>
    <row r="1189" spans="1:6" x14ac:dyDescent="0.3">
      <c r="A1189" s="59" t="s">
        <v>143</v>
      </c>
      <c r="B1189" s="59" t="s">
        <v>776</v>
      </c>
      <c r="C1189" s="59" t="s">
        <v>144</v>
      </c>
      <c r="D1189" s="59" t="s">
        <v>490</v>
      </c>
      <c r="E1189" s="60" t="s">
        <v>66</v>
      </c>
      <c r="F1189" s="61">
        <v>140</v>
      </c>
    </row>
    <row r="1190" spans="1:6" x14ac:dyDescent="0.3">
      <c r="A1190" s="59" t="s">
        <v>141</v>
      </c>
      <c r="B1190" s="59" t="s">
        <v>776</v>
      </c>
      <c r="C1190" s="59" t="s">
        <v>142</v>
      </c>
      <c r="D1190" s="59" t="s">
        <v>490</v>
      </c>
      <c r="E1190" s="60" t="s">
        <v>66</v>
      </c>
      <c r="F1190" s="61">
        <v>140</v>
      </c>
    </row>
    <row r="1191" spans="1:6" x14ac:dyDescent="0.3">
      <c r="A1191" s="59" t="s">
        <v>139</v>
      </c>
      <c r="B1191" s="59" t="s">
        <v>776</v>
      </c>
      <c r="C1191" s="59" t="s">
        <v>140</v>
      </c>
      <c r="D1191" s="59" t="s">
        <v>490</v>
      </c>
      <c r="E1191" s="60" t="s">
        <v>66</v>
      </c>
      <c r="F1191" s="61">
        <v>140</v>
      </c>
    </row>
    <row r="1192" spans="1:6" x14ac:dyDescent="0.3">
      <c r="A1192" s="59" t="s">
        <v>154</v>
      </c>
      <c r="B1192" s="59" t="s">
        <v>776</v>
      </c>
      <c r="C1192" s="59" t="s">
        <v>155</v>
      </c>
      <c r="D1192" s="59" t="s">
        <v>490</v>
      </c>
      <c r="E1192" s="60" t="s">
        <v>66</v>
      </c>
      <c r="F1192" s="61">
        <v>140</v>
      </c>
    </row>
    <row r="1193" spans="1:6" x14ac:dyDescent="0.3">
      <c r="A1193" s="59" t="s">
        <v>2635</v>
      </c>
      <c r="B1193" s="59" t="s">
        <v>526</v>
      </c>
      <c r="C1193" s="59" t="s">
        <v>2636</v>
      </c>
      <c r="D1193" s="59" t="s">
        <v>464</v>
      </c>
      <c r="E1193" s="60" t="s">
        <v>66</v>
      </c>
      <c r="F1193" s="61">
        <v>60</v>
      </c>
    </row>
    <row r="1194" spans="1:6" x14ac:dyDescent="0.3">
      <c r="A1194" s="59" t="s">
        <v>150</v>
      </c>
      <c r="B1194" s="59" t="s">
        <v>776</v>
      </c>
      <c r="C1194" s="59" t="s">
        <v>151</v>
      </c>
      <c r="D1194" s="59" t="s">
        <v>490</v>
      </c>
      <c r="E1194" s="60" t="s">
        <v>66</v>
      </c>
      <c r="F1194" s="61">
        <v>140</v>
      </c>
    </row>
    <row r="1195" spans="1:6" x14ac:dyDescent="0.3">
      <c r="A1195" s="62" t="s">
        <v>2324</v>
      </c>
      <c r="B1195" s="62" t="s">
        <v>2359</v>
      </c>
      <c r="C1195" s="62" t="s">
        <v>2637</v>
      </c>
      <c r="D1195" s="62" t="s">
        <v>490</v>
      </c>
      <c r="E1195" s="60" t="s">
        <v>66</v>
      </c>
      <c r="F1195" s="61">
        <v>140</v>
      </c>
    </row>
    <row r="1196" spans="1:6" x14ac:dyDescent="0.3">
      <c r="A1196" s="59" t="s">
        <v>2638</v>
      </c>
      <c r="B1196" s="59" t="s">
        <v>472</v>
      </c>
      <c r="C1196" s="59" t="s">
        <v>2639</v>
      </c>
      <c r="D1196" s="59" t="s">
        <v>490</v>
      </c>
      <c r="E1196" s="60" t="s">
        <v>66</v>
      </c>
      <c r="F1196" s="61">
        <v>140</v>
      </c>
    </row>
    <row r="1197" spans="1:6" x14ac:dyDescent="0.3">
      <c r="A1197" s="59" t="s">
        <v>2640</v>
      </c>
      <c r="B1197" s="59"/>
      <c r="C1197" s="59" t="s">
        <v>2641</v>
      </c>
      <c r="D1197" s="59" t="s">
        <v>487</v>
      </c>
      <c r="E1197" s="60" t="s">
        <v>66</v>
      </c>
      <c r="F1197" s="61">
        <v>240</v>
      </c>
    </row>
    <row r="1198" spans="1:6" x14ac:dyDescent="0.3">
      <c r="A1198" s="59" t="s">
        <v>2642</v>
      </c>
      <c r="B1198" s="59"/>
      <c r="C1198" s="59" t="s">
        <v>2643</v>
      </c>
      <c r="D1198" s="59" t="s">
        <v>487</v>
      </c>
      <c r="E1198" s="60" t="s">
        <v>66</v>
      </c>
      <c r="F1198" s="61">
        <v>240</v>
      </c>
    </row>
    <row r="1199" spans="1:6" x14ac:dyDescent="0.3">
      <c r="A1199" s="63" t="s">
        <v>2644</v>
      </c>
      <c r="B1199" s="63" t="s">
        <v>714</v>
      </c>
      <c r="C1199" s="63" t="s">
        <v>2645</v>
      </c>
      <c r="D1199" s="63" t="s">
        <v>490</v>
      </c>
      <c r="E1199" s="64" t="s">
        <v>64</v>
      </c>
      <c r="F1199" s="65">
        <v>140</v>
      </c>
    </row>
    <row r="1200" spans="1:6" x14ac:dyDescent="0.3">
      <c r="A1200" s="63" t="s">
        <v>2646</v>
      </c>
      <c r="B1200" s="63" t="s">
        <v>498</v>
      </c>
      <c r="C1200" s="63" t="s">
        <v>2647</v>
      </c>
      <c r="D1200" s="63" t="s">
        <v>464</v>
      </c>
      <c r="E1200" s="64" t="s">
        <v>64</v>
      </c>
      <c r="F1200" s="65">
        <v>60</v>
      </c>
    </row>
    <row r="1201" spans="1:6" x14ac:dyDescent="0.3">
      <c r="A1201" s="63" t="s">
        <v>2648</v>
      </c>
      <c r="B1201" s="63" t="s">
        <v>498</v>
      </c>
      <c r="C1201" s="63" t="s">
        <v>2649</v>
      </c>
      <c r="D1201" s="63" t="s">
        <v>464</v>
      </c>
      <c r="E1201" s="66" t="s">
        <v>64</v>
      </c>
      <c r="F1201" s="65">
        <v>60</v>
      </c>
    </row>
    <row r="1202" spans="1:6" x14ac:dyDescent="0.3">
      <c r="A1202" s="63" t="s">
        <v>2650</v>
      </c>
      <c r="B1202" s="63" t="s">
        <v>714</v>
      </c>
      <c r="C1202" s="63" t="s">
        <v>2651</v>
      </c>
      <c r="D1202" s="63" t="s">
        <v>490</v>
      </c>
      <c r="E1202" s="64" t="s">
        <v>64</v>
      </c>
      <c r="F1202" s="65">
        <v>140</v>
      </c>
    </row>
    <row r="1203" spans="1:6" x14ac:dyDescent="0.3">
      <c r="A1203" s="63" t="s">
        <v>2652</v>
      </c>
      <c r="B1203" s="63" t="s">
        <v>714</v>
      </c>
      <c r="C1203" s="63" t="s">
        <v>2653</v>
      </c>
      <c r="D1203" s="63" t="s">
        <v>490</v>
      </c>
      <c r="E1203" s="66" t="s">
        <v>64</v>
      </c>
      <c r="F1203" s="65">
        <v>140</v>
      </c>
    </row>
    <row r="1204" spans="1:6" x14ac:dyDescent="0.3">
      <c r="A1204" s="63" t="s">
        <v>2654</v>
      </c>
      <c r="B1204" s="63" t="s">
        <v>714</v>
      </c>
      <c r="C1204" s="63" t="s">
        <v>2655</v>
      </c>
      <c r="D1204" s="63" t="s">
        <v>553</v>
      </c>
      <c r="E1204" s="64" t="s">
        <v>64</v>
      </c>
      <c r="F1204" s="65">
        <v>120</v>
      </c>
    </row>
    <row r="1205" spans="1:6" x14ac:dyDescent="0.3">
      <c r="A1205" s="63" t="s">
        <v>2656</v>
      </c>
      <c r="B1205" s="63" t="s">
        <v>714</v>
      </c>
      <c r="C1205" s="63" t="s">
        <v>2657</v>
      </c>
      <c r="D1205" s="63" t="s">
        <v>553</v>
      </c>
      <c r="E1205" s="64" t="s">
        <v>64</v>
      </c>
      <c r="F1205" s="65">
        <v>120</v>
      </c>
    </row>
    <row r="1206" spans="1:6" x14ac:dyDescent="0.3">
      <c r="A1206" s="63" t="s">
        <v>2658</v>
      </c>
      <c r="B1206" s="63" t="s">
        <v>498</v>
      </c>
      <c r="C1206" s="63" t="s">
        <v>2659</v>
      </c>
      <c r="D1206" s="63" t="s">
        <v>487</v>
      </c>
      <c r="E1206" s="66" t="s">
        <v>64</v>
      </c>
      <c r="F1206" s="65">
        <v>240</v>
      </c>
    </row>
    <row r="1207" spans="1:6" x14ac:dyDescent="0.3">
      <c r="A1207" s="63" t="s">
        <v>2660</v>
      </c>
      <c r="B1207" s="63" t="s">
        <v>498</v>
      </c>
      <c r="C1207" s="63" t="s">
        <v>2661</v>
      </c>
      <c r="D1207" s="63" t="s">
        <v>487</v>
      </c>
      <c r="E1207" s="66" t="s">
        <v>64</v>
      </c>
      <c r="F1207" s="65">
        <v>240</v>
      </c>
    </row>
    <row r="1208" spans="1:6" x14ac:dyDescent="0.3">
      <c r="A1208" s="63" t="s">
        <v>2662</v>
      </c>
      <c r="B1208" s="63" t="s">
        <v>498</v>
      </c>
      <c r="C1208" s="63" t="s">
        <v>2663</v>
      </c>
      <c r="D1208" s="63" t="s">
        <v>487</v>
      </c>
      <c r="E1208" s="66" t="s">
        <v>64</v>
      </c>
      <c r="F1208" s="65">
        <v>240</v>
      </c>
    </row>
    <row r="1209" spans="1:6" x14ac:dyDescent="0.3">
      <c r="A1209" s="63" t="s">
        <v>2664</v>
      </c>
      <c r="B1209" s="63" t="s">
        <v>498</v>
      </c>
      <c r="C1209" s="63" t="s">
        <v>2665</v>
      </c>
      <c r="D1209" s="63" t="s">
        <v>487</v>
      </c>
      <c r="E1209" s="66" t="s">
        <v>64</v>
      </c>
      <c r="F1209" s="65">
        <v>240</v>
      </c>
    </row>
    <row r="1210" spans="1:6" x14ac:dyDescent="0.3">
      <c r="A1210" s="63" t="s">
        <v>2666</v>
      </c>
      <c r="B1210" s="63" t="s">
        <v>498</v>
      </c>
      <c r="C1210" s="63" t="s">
        <v>2667</v>
      </c>
      <c r="D1210" s="63" t="s">
        <v>487</v>
      </c>
      <c r="E1210" s="66" t="s">
        <v>64</v>
      </c>
      <c r="F1210" s="65">
        <v>240</v>
      </c>
    </row>
    <row r="1211" spans="1:6" x14ac:dyDescent="0.3">
      <c r="A1211" s="63" t="s">
        <v>2668</v>
      </c>
      <c r="B1211" s="63" t="s">
        <v>498</v>
      </c>
      <c r="C1211" s="63" t="s">
        <v>2669</v>
      </c>
      <c r="D1211" s="63" t="s">
        <v>487</v>
      </c>
      <c r="E1211" s="66" t="s">
        <v>64</v>
      </c>
      <c r="F1211" s="65">
        <v>240</v>
      </c>
    </row>
    <row r="1212" spans="1:6" x14ac:dyDescent="0.3">
      <c r="A1212" s="63" t="s">
        <v>2670</v>
      </c>
      <c r="B1212" s="63" t="s">
        <v>498</v>
      </c>
      <c r="C1212" s="63" t="s">
        <v>2671</v>
      </c>
      <c r="D1212" s="63" t="s">
        <v>487</v>
      </c>
      <c r="E1212" s="66" t="s">
        <v>64</v>
      </c>
      <c r="F1212" s="65">
        <v>240</v>
      </c>
    </row>
    <row r="1213" spans="1:6" x14ac:dyDescent="0.3">
      <c r="A1213" s="63" t="s">
        <v>2672</v>
      </c>
      <c r="B1213" s="63" t="s">
        <v>498</v>
      </c>
      <c r="C1213" s="63" t="s">
        <v>2673</v>
      </c>
      <c r="D1213" s="63" t="s">
        <v>487</v>
      </c>
      <c r="E1213" s="66" t="s">
        <v>64</v>
      </c>
      <c r="F1213" s="65">
        <v>240</v>
      </c>
    </row>
    <row r="1214" spans="1:6" x14ac:dyDescent="0.3">
      <c r="A1214" s="63" t="s">
        <v>2674</v>
      </c>
      <c r="B1214" s="63" t="s">
        <v>498</v>
      </c>
      <c r="C1214" s="63" t="s">
        <v>2675</v>
      </c>
      <c r="D1214" s="63" t="s">
        <v>487</v>
      </c>
      <c r="E1214" s="66" t="s">
        <v>64</v>
      </c>
      <c r="F1214" s="65">
        <v>240</v>
      </c>
    </row>
    <row r="1215" spans="1:6" x14ac:dyDescent="0.3">
      <c r="A1215" s="63" t="s">
        <v>2676</v>
      </c>
      <c r="B1215" s="63" t="s">
        <v>498</v>
      </c>
      <c r="C1215" s="63" t="s">
        <v>2677</v>
      </c>
      <c r="D1215" s="63" t="s">
        <v>487</v>
      </c>
      <c r="E1215" s="66" t="s">
        <v>64</v>
      </c>
      <c r="F1215" s="65">
        <v>240</v>
      </c>
    </row>
    <row r="1216" spans="1:6" x14ac:dyDescent="0.3">
      <c r="A1216" s="63" t="s">
        <v>2678</v>
      </c>
      <c r="B1216" s="63" t="s">
        <v>498</v>
      </c>
      <c r="C1216" s="63" t="s">
        <v>2679</v>
      </c>
      <c r="D1216" s="63" t="s">
        <v>487</v>
      </c>
      <c r="E1216" s="66" t="s">
        <v>64</v>
      </c>
      <c r="F1216" s="65">
        <v>240</v>
      </c>
    </row>
    <row r="1217" spans="1:6" x14ac:dyDescent="0.3">
      <c r="A1217" s="63" t="s">
        <v>2680</v>
      </c>
      <c r="B1217" s="63" t="s">
        <v>498</v>
      </c>
      <c r="C1217" s="63" t="s">
        <v>2681</v>
      </c>
      <c r="D1217" s="63" t="s">
        <v>487</v>
      </c>
      <c r="E1217" s="66" t="s">
        <v>64</v>
      </c>
      <c r="F1217" s="65">
        <v>240</v>
      </c>
    </row>
    <row r="1218" spans="1:6" x14ac:dyDescent="0.3">
      <c r="A1218" s="63" t="s">
        <v>2682</v>
      </c>
      <c r="B1218" s="63" t="s">
        <v>498</v>
      </c>
      <c r="C1218" s="63" t="s">
        <v>2683</v>
      </c>
      <c r="D1218" s="63" t="s">
        <v>487</v>
      </c>
      <c r="E1218" s="66" t="s">
        <v>64</v>
      </c>
      <c r="F1218" s="65">
        <v>240</v>
      </c>
    </row>
    <row r="1219" spans="1:6" x14ac:dyDescent="0.3">
      <c r="A1219" s="63" t="s">
        <v>2684</v>
      </c>
      <c r="B1219" s="63" t="s">
        <v>498</v>
      </c>
      <c r="C1219" s="63" t="s">
        <v>2685</v>
      </c>
      <c r="D1219" s="63" t="s">
        <v>487</v>
      </c>
      <c r="E1219" s="66" t="s">
        <v>64</v>
      </c>
      <c r="F1219" s="65">
        <v>240</v>
      </c>
    </row>
    <row r="1220" spans="1:6" x14ac:dyDescent="0.3">
      <c r="A1220" s="63" t="s">
        <v>2686</v>
      </c>
      <c r="B1220" s="63" t="s">
        <v>498</v>
      </c>
      <c r="C1220" s="63" t="s">
        <v>2687</v>
      </c>
      <c r="D1220" s="63" t="s">
        <v>487</v>
      </c>
      <c r="E1220" s="66" t="s">
        <v>64</v>
      </c>
      <c r="F1220" s="65">
        <v>240</v>
      </c>
    </row>
    <row r="1221" spans="1:6" x14ac:dyDescent="0.3">
      <c r="A1221" s="63" t="s">
        <v>2688</v>
      </c>
      <c r="B1221" s="63" t="s">
        <v>498</v>
      </c>
      <c r="C1221" s="63" t="s">
        <v>2689</v>
      </c>
      <c r="D1221" s="63" t="s">
        <v>487</v>
      </c>
      <c r="E1221" s="66" t="s">
        <v>64</v>
      </c>
      <c r="F1221" s="65">
        <v>240</v>
      </c>
    </row>
    <row r="1222" spans="1:6" x14ac:dyDescent="0.3">
      <c r="A1222" s="63" t="s">
        <v>2690</v>
      </c>
      <c r="B1222" s="63" t="s">
        <v>498</v>
      </c>
      <c r="C1222" s="63" t="s">
        <v>2691</v>
      </c>
      <c r="D1222" s="63" t="s">
        <v>487</v>
      </c>
      <c r="E1222" s="66" t="s">
        <v>64</v>
      </c>
      <c r="F1222" s="65">
        <v>240</v>
      </c>
    </row>
    <row r="1223" spans="1:6" x14ac:dyDescent="0.3">
      <c r="A1223" s="63" t="s">
        <v>2692</v>
      </c>
      <c r="B1223" s="63" t="s">
        <v>498</v>
      </c>
      <c r="C1223" s="63" t="s">
        <v>306</v>
      </c>
      <c r="D1223" s="63" t="s">
        <v>487</v>
      </c>
      <c r="E1223" s="66" t="s">
        <v>64</v>
      </c>
      <c r="F1223" s="65">
        <v>240</v>
      </c>
    </row>
    <row r="1224" spans="1:6" x14ac:dyDescent="0.3">
      <c r="A1224" s="63" t="s">
        <v>2693</v>
      </c>
      <c r="B1224" s="63" t="s">
        <v>498</v>
      </c>
      <c r="C1224" s="63" t="s">
        <v>2694</v>
      </c>
      <c r="D1224" s="63" t="s">
        <v>487</v>
      </c>
      <c r="E1224" s="66" t="s">
        <v>64</v>
      </c>
      <c r="F1224" s="65">
        <v>240</v>
      </c>
    </row>
    <row r="1225" spans="1:6" x14ac:dyDescent="0.3">
      <c r="A1225" s="63" t="s">
        <v>2695</v>
      </c>
      <c r="B1225" s="63" t="s">
        <v>498</v>
      </c>
      <c r="C1225" s="63" t="s">
        <v>2696</v>
      </c>
      <c r="D1225" s="63" t="s">
        <v>487</v>
      </c>
      <c r="E1225" s="66" t="s">
        <v>64</v>
      </c>
      <c r="F1225" s="65">
        <v>240</v>
      </c>
    </row>
    <row r="1226" spans="1:6" x14ac:dyDescent="0.3">
      <c r="A1226" s="63" t="s">
        <v>2697</v>
      </c>
      <c r="B1226" s="63" t="s">
        <v>498</v>
      </c>
      <c r="C1226" s="63" t="s">
        <v>2698</v>
      </c>
      <c r="D1226" s="63" t="s">
        <v>487</v>
      </c>
      <c r="E1226" s="66" t="s">
        <v>64</v>
      </c>
      <c r="F1226" s="65">
        <v>240</v>
      </c>
    </row>
    <row r="1227" spans="1:6" x14ac:dyDescent="0.3">
      <c r="A1227" s="63" t="s">
        <v>2699</v>
      </c>
      <c r="B1227" s="63" t="s">
        <v>498</v>
      </c>
      <c r="C1227" s="63" t="s">
        <v>2700</v>
      </c>
      <c r="D1227" s="63" t="s">
        <v>487</v>
      </c>
      <c r="E1227" s="66" t="s">
        <v>64</v>
      </c>
      <c r="F1227" s="65">
        <v>240</v>
      </c>
    </row>
    <row r="1228" spans="1:6" x14ac:dyDescent="0.3">
      <c r="A1228" s="63" t="s">
        <v>2701</v>
      </c>
      <c r="B1228" s="63" t="s">
        <v>498</v>
      </c>
      <c r="C1228" s="63" t="s">
        <v>2702</v>
      </c>
      <c r="D1228" s="63" t="s">
        <v>487</v>
      </c>
      <c r="E1228" s="66" t="s">
        <v>64</v>
      </c>
      <c r="F1228" s="65">
        <v>240</v>
      </c>
    </row>
    <row r="1229" spans="1:6" x14ac:dyDescent="0.3">
      <c r="A1229" s="63" t="s">
        <v>2703</v>
      </c>
      <c r="B1229" s="63" t="s">
        <v>498</v>
      </c>
      <c r="C1229" s="63" t="s">
        <v>2704</v>
      </c>
      <c r="D1229" s="63" t="s">
        <v>487</v>
      </c>
      <c r="E1229" s="66" t="s">
        <v>64</v>
      </c>
      <c r="F1229" s="65">
        <v>240</v>
      </c>
    </row>
    <row r="1230" spans="1:6" x14ac:dyDescent="0.3">
      <c r="A1230" s="63" t="s">
        <v>2705</v>
      </c>
      <c r="B1230" s="63" t="s">
        <v>498</v>
      </c>
      <c r="C1230" s="63" t="s">
        <v>2706</v>
      </c>
      <c r="D1230" s="63" t="s">
        <v>487</v>
      </c>
      <c r="E1230" s="66" t="s">
        <v>64</v>
      </c>
      <c r="F1230" s="65">
        <v>240</v>
      </c>
    </row>
    <row r="1231" spans="1:6" x14ac:dyDescent="0.3">
      <c r="A1231" s="63" t="s">
        <v>2707</v>
      </c>
      <c r="B1231" s="63" t="s">
        <v>498</v>
      </c>
      <c r="C1231" s="63" t="s">
        <v>2708</v>
      </c>
      <c r="D1231" s="63" t="s">
        <v>487</v>
      </c>
      <c r="E1231" s="66" t="s">
        <v>64</v>
      </c>
      <c r="F1231" s="65">
        <v>240</v>
      </c>
    </row>
    <row r="1232" spans="1:6" x14ac:dyDescent="0.3">
      <c r="A1232" s="63" t="s">
        <v>2709</v>
      </c>
      <c r="B1232" s="63" t="s">
        <v>498</v>
      </c>
      <c r="C1232" s="63" t="s">
        <v>2710</v>
      </c>
      <c r="D1232" s="63" t="s">
        <v>487</v>
      </c>
      <c r="E1232" s="66" t="s">
        <v>64</v>
      </c>
      <c r="F1232" s="65">
        <v>240</v>
      </c>
    </row>
    <row r="1233" spans="1:6" x14ac:dyDescent="0.3">
      <c r="A1233" s="63" t="s">
        <v>2711</v>
      </c>
      <c r="B1233" s="63" t="s">
        <v>498</v>
      </c>
      <c r="C1233" s="63" t="s">
        <v>2712</v>
      </c>
      <c r="D1233" s="63" t="s">
        <v>487</v>
      </c>
      <c r="E1233" s="66" t="s">
        <v>64</v>
      </c>
      <c r="F1233" s="65">
        <v>240</v>
      </c>
    </row>
    <row r="1234" spans="1:6" x14ac:dyDescent="0.3">
      <c r="A1234" s="63" t="s">
        <v>2713</v>
      </c>
      <c r="B1234" s="63" t="s">
        <v>498</v>
      </c>
      <c r="C1234" s="63" t="s">
        <v>2714</v>
      </c>
      <c r="D1234" s="63" t="s">
        <v>487</v>
      </c>
      <c r="E1234" s="66" t="s">
        <v>64</v>
      </c>
      <c r="F1234" s="65">
        <v>240</v>
      </c>
    </row>
    <row r="1235" spans="1:6" x14ac:dyDescent="0.3">
      <c r="A1235" s="63" t="s">
        <v>2715</v>
      </c>
      <c r="B1235" s="63" t="s">
        <v>498</v>
      </c>
      <c r="C1235" s="63" t="s">
        <v>2716</v>
      </c>
      <c r="D1235" s="63" t="s">
        <v>487</v>
      </c>
      <c r="E1235" s="66" t="s">
        <v>64</v>
      </c>
      <c r="F1235" s="65">
        <v>240</v>
      </c>
    </row>
    <row r="1236" spans="1:6" x14ac:dyDescent="0.3">
      <c r="A1236" s="63" t="s">
        <v>2717</v>
      </c>
      <c r="B1236" s="63" t="s">
        <v>498</v>
      </c>
      <c r="C1236" s="63" t="s">
        <v>2718</v>
      </c>
      <c r="D1236" s="63" t="s">
        <v>487</v>
      </c>
      <c r="E1236" s="66" t="s">
        <v>64</v>
      </c>
      <c r="F1236" s="65">
        <v>240</v>
      </c>
    </row>
    <row r="1237" spans="1:6" x14ac:dyDescent="0.3">
      <c r="A1237" s="63" t="s">
        <v>2719</v>
      </c>
      <c r="B1237" s="63" t="s">
        <v>498</v>
      </c>
      <c r="C1237" s="63" t="s">
        <v>2720</v>
      </c>
      <c r="D1237" s="63" t="s">
        <v>487</v>
      </c>
      <c r="E1237" s="66" t="s">
        <v>64</v>
      </c>
      <c r="F1237" s="65">
        <v>240</v>
      </c>
    </row>
    <row r="1238" spans="1:6" x14ac:dyDescent="0.3">
      <c r="A1238" s="63" t="s">
        <v>2721</v>
      </c>
      <c r="B1238" s="63" t="s">
        <v>498</v>
      </c>
      <c r="C1238" s="63" t="s">
        <v>2722</v>
      </c>
      <c r="D1238" s="63" t="s">
        <v>487</v>
      </c>
      <c r="E1238" s="66" t="s">
        <v>64</v>
      </c>
      <c r="F1238" s="65">
        <v>240</v>
      </c>
    </row>
    <row r="1239" spans="1:6" x14ac:dyDescent="0.3">
      <c r="A1239" s="63" t="s">
        <v>2723</v>
      </c>
      <c r="B1239" s="63" t="s">
        <v>498</v>
      </c>
      <c r="C1239" s="63" t="s">
        <v>2724</v>
      </c>
      <c r="D1239" s="63" t="s">
        <v>487</v>
      </c>
      <c r="E1239" s="66" t="s">
        <v>64</v>
      </c>
      <c r="F1239" s="65">
        <v>240</v>
      </c>
    </row>
    <row r="1240" spans="1:6" x14ac:dyDescent="0.3">
      <c r="A1240" s="63" t="s">
        <v>2725</v>
      </c>
      <c r="B1240" s="63" t="s">
        <v>498</v>
      </c>
      <c r="C1240" s="63" t="s">
        <v>2726</v>
      </c>
      <c r="D1240" s="63" t="s">
        <v>487</v>
      </c>
      <c r="E1240" s="66" t="s">
        <v>64</v>
      </c>
      <c r="F1240" s="65">
        <v>240</v>
      </c>
    </row>
    <row r="1241" spans="1:6" x14ac:dyDescent="0.3">
      <c r="A1241" s="63" t="s">
        <v>2727</v>
      </c>
      <c r="B1241" s="63" t="s">
        <v>498</v>
      </c>
      <c r="C1241" s="63" t="s">
        <v>2728</v>
      </c>
      <c r="D1241" s="63" t="s">
        <v>487</v>
      </c>
      <c r="E1241" s="66" t="s">
        <v>64</v>
      </c>
      <c r="F1241" s="65">
        <v>240</v>
      </c>
    </row>
    <row r="1242" spans="1:6" x14ac:dyDescent="0.3">
      <c r="A1242" s="63" t="s">
        <v>2729</v>
      </c>
      <c r="B1242" s="63" t="s">
        <v>498</v>
      </c>
      <c r="C1242" s="63" t="s">
        <v>2730</v>
      </c>
      <c r="D1242" s="63" t="s">
        <v>487</v>
      </c>
      <c r="E1242" s="66" t="s">
        <v>64</v>
      </c>
      <c r="F1242" s="65">
        <v>240</v>
      </c>
    </row>
    <row r="1243" spans="1:6" x14ac:dyDescent="0.3">
      <c r="A1243" s="63" t="s">
        <v>2731</v>
      </c>
      <c r="B1243" s="63" t="s">
        <v>498</v>
      </c>
      <c r="C1243" s="63" t="s">
        <v>2732</v>
      </c>
      <c r="D1243" s="63" t="s">
        <v>487</v>
      </c>
      <c r="E1243" s="66" t="s">
        <v>64</v>
      </c>
      <c r="F1243" s="65">
        <v>240</v>
      </c>
    </row>
    <row r="1244" spans="1:6" x14ac:dyDescent="0.3">
      <c r="A1244" s="63" t="s">
        <v>2733</v>
      </c>
      <c r="B1244" s="63" t="s">
        <v>498</v>
      </c>
      <c r="C1244" s="63" t="s">
        <v>2734</v>
      </c>
      <c r="D1244" s="63" t="s">
        <v>487</v>
      </c>
      <c r="E1244" s="66" t="s">
        <v>64</v>
      </c>
      <c r="F1244" s="65">
        <v>240</v>
      </c>
    </row>
    <row r="1245" spans="1:6" x14ac:dyDescent="0.3">
      <c r="A1245" s="63" t="s">
        <v>2735</v>
      </c>
      <c r="B1245" s="63" t="s">
        <v>498</v>
      </c>
      <c r="C1245" s="63" t="s">
        <v>2736</v>
      </c>
      <c r="D1245" s="63" t="s">
        <v>487</v>
      </c>
      <c r="E1245" s="66" t="s">
        <v>64</v>
      </c>
      <c r="F1245" s="65">
        <v>240</v>
      </c>
    </row>
    <row r="1246" spans="1:6" x14ac:dyDescent="0.3">
      <c r="A1246" s="63" t="s">
        <v>2737</v>
      </c>
      <c r="B1246" s="63" t="s">
        <v>498</v>
      </c>
      <c r="C1246" s="63" t="s">
        <v>2738</v>
      </c>
      <c r="D1246" s="63" t="s">
        <v>487</v>
      </c>
      <c r="E1246" s="66" t="s">
        <v>64</v>
      </c>
      <c r="F1246" s="65">
        <v>240</v>
      </c>
    </row>
    <row r="1247" spans="1:6" x14ac:dyDescent="0.3">
      <c r="A1247" s="63" t="s">
        <v>2739</v>
      </c>
      <c r="B1247" s="63" t="s">
        <v>498</v>
      </c>
      <c r="C1247" s="63" t="s">
        <v>2740</v>
      </c>
      <c r="D1247" s="63" t="s">
        <v>487</v>
      </c>
      <c r="E1247" s="66" t="s">
        <v>64</v>
      </c>
      <c r="F1247" s="65">
        <v>240</v>
      </c>
    </row>
    <row r="1248" spans="1:6" x14ac:dyDescent="0.3">
      <c r="A1248" s="63" t="s">
        <v>2741</v>
      </c>
      <c r="B1248" s="63" t="s">
        <v>498</v>
      </c>
      <c r="C1248" s="63" t="s">
        <v>2742</v>
      </c>
      <c r="D1248" s="63" t="s">
        <v>487</v>
      </c>
      <c r="E1248" s="66" t="s">
        <v>64</v>
      </c>
      <c r="F1248" s="65">
        <v>240</v>
      </c>
    </row>
    <row r="1249" spans="1:6" x14ac:dyDescent="0.3">
      <c r="A1249" s="63" t="s">
        <v>2743</v>
      </c>
      <c r="B1249" s="63" t="s">
        <v>498</v>
      </c>
      <c r="C1249" s="63" t="s">
        <v>2744</v>
      </c>
      <c r="D1249" s="63" t="s">
        <v>487</v>
      </c>
      <c r="E1249" s="66" t="s">
        <v>64</v>
      </c>
      <c r="F1249" s="65">
        <v>240</v>
      </c>
    </row>
    <row r="1250" spans="1:6" x14ac:dyDescent="0.3">
      <c r="A1250" s="63" t="s">
        <v>2745</v>
      </c>
      <c r="B1250" s="63" t="s">
        <v>498</v>
      </c>
      <c r="C1250" s="63" t="s">
        <v>2746</v>
      </c>
      <c r="D1250" s="63" t="s">
        <v>487</v>
      </c>
      <c r="E1250" s="66" t="s">
        <v>64</v>
      </c>
      <c r="F1250" s="65">
        <v>240</v>
      </c>
    </row>
    <row r="1251" spans="1:6" x14ac:dyDescent="0.3">
      <c r="A1251" s="63" t="s">
        <v>2747</v>
      </c>
      <c r="B1251" s="63" t="s">
        <v>498</v>
      </c>
      <c r="C1251" s="63" t="s">
        <v>2748</v>
      </c>
      <c r="D1251" s="63" t="s">
        <v>487</v>
      </c>
      <c r="E1251" s="66" t="s">
        <v>64</v>
      </c>
      <c r="F1251" s="65">
        <v>240</v>
      </c>
    </row>
    <row r="1252" spans="1:6" x14ac:dyDescent="0.3">
      <c r="A1252" s="63" t="s">
        <v>2749</v>
      </c>
      <c r="B1252" s="63" t="s">
        <v>498</v>
      </c>
      <c r="C1252" s="63" t="s">
        <v>2750</v>
      </c>
      <c r="D1252" s="63" t="s">
        <v>487</v>
      </c>
      <c r="E1252" s="66" t="s">
        <v>64</v>
      </c>
      <c r="F1252" s="65">
        <v>240</v>
      </c>
    </row>
    <row r="1253" spans="1:6" x14ac:dyDescent="0.3">
      <c r="A1253" s="63" t="s">
        <v>2751</v>
      </c>
      <c r="B1253" s="63" t="s">
        <v>498</v>
      </c>
      <c r="C1253" s="63" t="s">
        <v>2752</v>
      </c>
      <c r="D1253" s="63" t="s">
        <v>487</v>
      </c>
      <c r="E1253" s="66" t="s">
        <v>64</v>
      </c>
      <c r="F1253" s="65">
        <v>240</v>
      </c>
    </row>
    <row r="1254" spans="1:6" x14ac:dyDescent="0.3">
      <c r="A1254" s="63" t="s">
        <v>2753</v>
      </c>
      <c r="B1254" s="63" t="s">
        <v>498</v>
      </c>
      <c r="C1254" s="63" t="s">
        <v>2754</v>
      </c>
      <c r="D1254" s="63" t="s">
        <v>487</v>
      </c>
      <c r="E1254" s="66" t="s">
        <v>64</v>
      </c>
      <c r="F1254" s="65">
        <v>240</v>
      </c>
    </row>
    <row r="1255" spans="1:6" x14ac:dyDescent="0.3">
      <c r="A1255" s="63" t="s">
        <v>2755</v>
      </c>
      <c r="B1255" s="63" t="s">
        <v>498</v>
      </c>
      <c r="C1255" s="63" t="s">
        <v>2756</v>
      </c>
      <c r="D1255" s="63" t="s">
        <v>487</v>
      </c>
      <c r="E1255" s="66" t="s">
        <v>64</v>
      </c>
      <c r="F1255" s="65">
        <v>240</v>
      </c>
    </row>
    <row r="1256" spans="1:6" x14ac:dyDescent="0.3">
      <c r="A1256" s="63" t="s">
        <v>2757</v>
      </c>
      <c r="B1256" s="63" t="s">
        <v>498</v>
      </c>
      <c r="C1256" s="63" t="s">
        <v>2758</v>
      </c>
      <c r="D1256" s="63" t="s">
        <v>487</v>
      </c>
      <c r="E1256" s="66" t="s">
        <v>64</v>
      </c>
      <c r="F1256" s="65">
        <v>240</v>
      </c>
    </row>
    <row r="1257" spans="1:6" x14ac:dyDescent="0.3">
      <c r="A1257" s="63" t="s">
        <v>2759</v>
      </c>
      <c r="B1257" s="63" t="s">
        <v>498</v>
      </c>
      <c r="C1257" s="63" t="s">
        <v>2760</v>
      </c>
      <c r="D1257" s="63" t="s">
        <v>487</v>
      </c>
      <c r="E1257" s="66" t="s">
        <v>64</v>
      </c>
      <c r="F1257" s="65">
        <v>240</v>
      </c>
    </row>
    <row r="1258" spans="1:6" x14ac:dyDescent="0.3">
      <c r="A1258" s="63" t="s">
        <v>2761</v>
      </c>
      <c r="B1258" s="63" t="s">
        <v>498</v>
      </c>
      <c r="C1258" s="63" t="s">
        <v>2762</v>
      </c>
      <c r="D1258" s="63" t="s">
        <v>487</v>
      </c>
      <c r="E1258" s="66" t="s">
        <v>64</v>
      </c>
      <c r="F1258" s="65">
        <v>240</v>
      </c>
    </row>
    <row r="1259" spans="1:6" x14ac:dyDescent="0.3">
      <c r="A1259" s="63" t="s">
        <v>2763</v>
      </c>
      <c r="B1259" s="63" t="s">
        <v>498</v>
      </c>
      <c r="C1259" s="63" t="s">
        <v>2764</v>
      </c>
      <c r="D1259" s="63" t="s">
        <v>487</v>
      </c>
      <c r="E1259" s="66" t="s">
        <v>64</v>
      </c>
      <c r="F1259" s="65">
        <v>240</v>
      </c>
    </row>
    <row r="1260" spans="1:6" x14ac:dyDescent="0.3">
      <c r="A1260" s="63" t="s">
        <v>2765</v>
      </c>
      <c r="B1260" s="63" t="s">
        <v>498</v>
      </c>
      <c r="C1260" s="63" t="s">
        <v>2766</v>
      </c>
      <c r="D1260" s="63" t="s">
        <v>487</v>
      </c>
      <c r="E1260" s="66" t="s">
        <v>64</v>
      </c>
      <c r="F1260" s="65">
        <v>240</v>
      </c>
    </row>
    <row r="1261" spans="1:6" x14ac:dyDescent="0.3">
      <c r="A1261" s="63" t="s">
        <v>2767</v>
      </c>
      <c r="B1261" s="63" t="s">
        <v>498</v>
      </c>
      <c r="C1261" s="63" t="s">
        <v>2768</v>
      </c>
      <c r="D1261" s="63" t="s">
        <v>487</v>
      </c>
      <c r="E1261" s="66" t="s">
        <v>64</v>
      </c>
      <c r="F1261" s="65">
        <v>240</v>
      </c>
    </row>
    <row r="1262" spans="1:6" x14ac:dyDescent="0.3">
      <c r="A1262" s="63" t="s">
        <v>2769</v>
      </c>
      <c r="B1262" s="63" t="s">
        <v>498</v>
      </c>
      <c r="C1262" s="63" t="s">
        <v>2770</v>
      </c>
      <c r="D1262" s="63" t="s">
        <v>487</v>
      </c>
      <c r="E1262" s="66" t="s">
        <v>64</v>
      </c>
      <c r="F1262" s="65">
        <v>240</v>
      </c>
    </row>
    <row r="1263" spans="1:6" x14ac:dyDescent="0.3">
      <c r="A1263" s="63" t="s">
        <v>2771</v>
      </c>
      <c r="B1263" s="63" t="s">
        <v>498</v>
      </c>
      <c r="C1263" s="63" t="s">
        <v>2772</v>
      </c>
      <c r="D1263" s="63" t="s">
        <v>487</v>
      </c>
      <c r="E1263" s="66" t="s">
        <v>64</v>
      </c>
      <c r="F1263" s="65">
        <v>240</v>
      </c>
    </row>
    <row r="1264" spans="1:6" x14ac:dyDescent="0.3">
      <c r="A1264" s="63" t="s">
        <v>2773</v>
      </c>
      <c r="B1264" s="63" t="s">
        <v>498</v>
      </c>
      <c r="C1264" s="63" t="s">
        <v>2774</v>
      </c>
      <c r="D1264" s="63" t="s">
        <v>487</v>
      </c>
      <c r="E1264" s="64" t="s">
        <v>64</v>
      </c>
      <c r="F1264" s="65">
        <v>240</v>
      </c>
    </row>
    <row r="1265" spans="1:6" x14ac:dyDescent="0.3">
      <c r="A1265" s="63" t="s">
        <v>2775</v>
      </c>
      <c r="B1265" s="63" t="s">
        <v>498</v>
      </c>
      <c r="C1265" s="63" t="s">
        <v>2776</v>
      </c>
      <c r="D1265" s="63" t="s">
        <v>487</v>
      </c>
      <c r="E1265" s="64" t="s">
        <v>64</v>
      </c>
      <c r="F1265" s="65">
        <v>240</v>
      </c>
    </row>
    <row r="1266" spans="1:6" x14ac:dyDescent="0.3">
      <c r="A1266" s="63" t="s">
        <v>2777</v>
      </c>
      <c r="B1266" s="63" t="s">
        <v>498</v>
      </c>
      <c r="C1266" s="63" t="s">
        <v>2778</v>
      </c>
      <c r="D1266" s="63" t="s">
        <v>487</v>
      </c>
      <c r="E1266" s="66" t="s">
        <v>64</v>
      </c>
      <c r="F1266" s="65">
        <v>240</v>
      </c>
    </row>
    <row r="1267" spans="1:6" x14ac:dyDescent="0.3">
      <c r="A1267" s="63" t="s">
        <v>2779</v>
      </c>
      <c r="B1267" s="63" t="s">
        <v>498</v>
      </c>
      <c r="C1267" s="63" t="s">
        <v>2780</v>
      </c>
      <c r="D1267" s="63" t="s">
        <v>487</v>
      </c>
      <c r="E1267" s="66" t="s">
        <v>64</v>
      </c>
      <c r="F1267" s="65">
        <v>240</v>
      </c>
    </row>
    <row r="1268" spans="1:6" x14ac:dyDescent="0.3">
      <c r="A1268" s="63" t="s">
        <v>2781</v>
      </c>
      <c r="B1268" s="63" t="s">
        <v>498</v>
      </c>
      <c r="C1268" s="63" t="s">
        <v>2782</v>
      </c>
      <c r="D1268" s="63" t="s">
        <v>487</v>
      </c>
      <c r="E1268" s="66" t="s">
        <v>64</v>
      </c>
      <c r="F1268" s="65">
        <v>240</v>
      </c>
    </row>
    <row r="1269" spans="1:6" x14ac:dyDescent="0.3">
      <c r="A1269" s="63" t="s">
        <v>2783</v>
      </c>
      <c r="B1269" s="63" t="s">
        <v>498</v>
      </c>
      <c r="C1269" s="63" t="s">
        <v>2784</v>
      </c>
      <c r="D1269" s="63" t="s">
        <v>487</v>
      </c>
      <c r="E1269" s="66" t="s">
        <v>64</v>
      </c>
      <c r="F1269" s="65">
        <v>240</v>
      </c>
    </row>
    <row r="1270" spans="1:6" x14ac:dyDescent="0.3">
      <c r="A1270" s="63" t="s">
        <v>2785</v>
      </c>
      <c r="B1270" s="63" t="s">
        <v>498</v>
      </c>
      <c r="C1270" s="63" t="s">
        <v>2786</v>
      </c>
      <c r="D1270" s="63" t="s">
        <v>487</v>
      </c>
      <c r="E1270" s="64" t="s">
        <v>64</v>
      </c>
      <c r="F1270" s="65">
        <v>240</v>
      </c>
    </row>
    <row r="1271" spans="1:6" x14ac:dyDescent="0.3">
      <c r="A1271" s="63" t="s">
        <v>2787</v>
      </c>
      <c r="B1271" s="63" t="s">
        <v>498</v>
      </c>
      <c r="C1271" s="63" t="s">
        <v>2788</v>
      </c>
      <c r="D1271" s="63" t="s">
        <v>487</v>
      </c>
      <c r="E1271" s="64" t="s">
        <v>64</v>
      </c>
      <c r="F1271" s="65">
        <v>240</v>
      </c>
    </row>
    <row r="1272" spans="1:6" x14ac:dyDescent="0.3">
      <c r="A1272" s="63" t="s">
        <v>2789</v>
      </c>
      <c r="B1272" s="63" t="s">
        <v>498</v>
      </c>
      <c r="C1272" s="63" t="s">
        <v>2790</v>
      </c>
      <c r="D1272" s="63" t="s">
        <v>487</v>
      </c>
      <c r="E1272" s="64" t="s">
        <v>64</v>
      </c>
      <c r="F1272" s="65">
        <v>240</v>
      </c>
    </row>
    <row r="1273" spans="1:6" x14ac:dyDescent="0.3">
      <c r="A1273" s="63" t="s">
        <v>2791</v>
      </c>
      <c r="B1273" s="63" t="s">
        <v>498</v>
      </c>
      <c r="C1273" s="63" t="s">
        <v>2792</v>
      </c>
      <c r="D1273" s="63" t="s">
        <v>487</v>
      </c>
      <c r="E1273" s="64" t="s">
        <v>64</v>
      </c>
      <c r="F1273" s="65">
        <v>240</v>
      </c>
    </row>
    <row r="1274" spans="1:6" x14ac:dyDescent="0.3">
      <c r="A1274" s="63" t="s">
        <v>2793</v>
      </c>
      <c r="B1274" s="63" t="s">
        <v>498</v>
      </c>
      <c r="C1274" s="63" t="s">
        <v>2794</v>
      </c>
      <c r="D1274" s="63" t="s">
        <v>487</v>
      </c>
      <c r="E1274" s="64" t="s">
        <v>64</v>
      </c>
      <c r="F1274" s="65">
        <v>240</v>
      </c>
    </row>
    <row r="1275" spans="1:6" x14ac:dyDescent="0.3">
      <c r="A1275" s="63" t="s">
        <v>2795</v>
      </c>
      <c r="B1275" s="63" t="s">
        <v>498</v>
      </c>
      <c r="C1275" s="63" t="s">
        <v>2796</v>
      </c>
      <c r="D1275" s="63" t="s">
        <v>487</v>
      </c>
      <c r="E1275" s="64" t="s">
        <v>64</v>
      </c>
      <c r="F1275" s="65">
        <v>240</v>
      </c>
    </row>
    <row r="1276" spans="1:6" x14ac:dyDescent="0.3">
      <c r="A1276" s="67" t="s">
        <v>2797</v>
      </c>
      <c r="B1276" s="67" t="s">
        <v>498</v>
      </c>
      <c r="C1276" s="67" t="s">
        <v>2798</v>
      </c>
      <c r="D1276" s="67" t="s">
        <v>487</v>
      </c>
      <c r="E1276" s="64" t="s">
        <v>64</v>
      </c>
      <c r="F1276" s="65">
        <v>240</v>
      </c>
    </row>
    <row r="1277" spans="1:6" x14ac:dyDescent="0.3">
      <c r="A1277" s="67" t="s">
        <v>2799</v>
      </c>
      <c r="B1277" s="67" t="s">
        <v>498</v>
      </c>
      <c r="C1277" s="67" t="s">
        <v>2800</v>
      </c>
      <c r="D1277" s="67" t="s">
        <v>487</v>
      </c>
      <c r="E1277" s="64" t="s">
        <v>64</v>
      </c>
      <c r="F1277" s="65">
        <v>240</v>
      </c>
    </row>
    <row r="1278" spans="1:6" x14ac:dyDescent="0.3">
      <c r="A1278" s="67" t="s">
        <v>2801</v>
      </c>
      <c r="B1278" s="67" t="s">
        <v>498</v>
      </c>
      <c r="C1278" s="67" t="s">
        <v>2802</v>
      </c>
      <c r="D1278" s="67" t="s">
        <v>487</v>
      </c>
      <c r="E1278" s="64" t="s">
        <v>64</v>
      </c>
      <c r="F1278" s="65">
        <v>240</v>
      </c>
    </row>
    <row r="1279" spans="1:6" x14ac:dyDescent="0.3">
      <c r="A1279" s="67" t="s">
        <v>2803</v>
      </c>
      <c r="B1279" s="67" t="s">
        <v>498</v>
      </c>
      <c r="C1279" s="67" t="s">
        <v>2804</v>
      </c>
      <c r="D1279" s="67" t="s">
        <v>487</v>
      </c>
      <c r="E1279" s="64" t="s">
        <v>64</v>
      </c>
      <c r="F1279" s="65">
        <v>240</v>
      </c>
    </row>
    <row r="1280" spans="1:6" x14ac:dyDescent="0.3">
      <c r="A1280" s="67" t="s">
        <v>2805</v>
      </c>
      <c r="B1280" s="67" t="s">
        <v>498</v>
      </c>
      <c r="C1280" s="67" t="s">
        <v>2806</v>
      </c>
      <c r="D1280" s="67" t="s">
        <v>487</v>
      </c>
      <c r="E1280" s="64" t="s">
        <v>64</v>
      </c>
      <c r="F1280" s="65">
        <v>240</v>
      </c>
    </row>
    <row r="1281" spans="1:6" x14ac:dyDescent="0.3">
      <c r="A1281" s="67" t="s">
        <v>2807</v>
      </c>
      <c r="B1281" s="67" t="s">
        <v>498</v>
      </c>
      <c r="C1281" s="67" t="s">
        <v>2808</v>
      </c>
      <c r="D1281" s="67" t="s">
        <v>487</v>
      </c>
      <c r="E1281" s="64" t="s">
        <v>64</v>
      </c>
      <c r="F1281" s="65">
        <v>240</v>
      </c>
    </row>
    <row r="1282" spans="1:6" x14ac:dyDescent="0.3">
      <c r="A1282" s="67" t="s">
        <v>2809</v>
      </c>
      <c r="B1282" s="67" t="s">
        <v>498</v>
      </c>
      <c r="C1282" s="67" t="s">
        <v>2810</v>
      </c>
      <c r="D1282" s="67" t="s">
        <v>487</v>
      </c>
      <c r="E1282" s="64" t="s">
        <v>64</v>
      </c>
      <c r="F1282" s="65">
        <v>240</v>
      </c>
    </row>
    <row r="1283" spans="1:6" x14ac:dyDescent="0.3">
      <c r="A1283" s="67" t="s">
        <v>2811</v>
      </c>
      <c r="B1283" s="67" t="s">
        <v>498</v>
      </c>
      <c r="C1283" s="67" t="s">
        <v>2812</v>
      </c>
      <c r="D1283" s="67" t="s">
        <v>487</v>
      </c>
      <c r="E1283" s="64" t="s">
        <v>64</v>
      </c>
      <c r="F1283" s="65">
        <v>240</v>
      </c>
    </row>
    <row r="1284" spans="1:6" x14ac:dyDescent="0.3">
      <c r="A1284" s="67" t="s">
        <v>2813</v>
      </c>
      <c r="B1284" s="67" t="s">
        <v>498</v>
      </c>
      <c r="C1284" s="67" t="s">
        <v>2814</v>
      </c>
      <c r="D1284" s="67" t="s">
        <v>487</v>
      </c>
      <c r="E1284" s="64" t="s">
        <v>64</v>
      </c>
      <c r="F1284" s="65">
        <v>240</v>
      </c>
    </row>
    <row r="1285" spans="1:6" x14ac:dyDescent="0.3">
      <c r="A1285" s="67" t="s">
        <v>2815</v>
      </c>
      <c r="B1285" s="67" t="s">
        <v>498</v>
      </c>
      <c r="C1285" s="67" t="s">
        <v>2816</v>
      </c>
      <c r="D1285" s="67" t="s">
        <v>487</v>
      </c>
      <c r="E1285" s="64" t="s">
        <v>64</v>
      </c>
      <c r="F1285" s="65">
        <v>240</v>
      </c>
    </row>
    <row r="1286" spans="1:6" x14ac:dyDescent="0.3">
      <c r="A1286" s="67" t="s">
        <v>2817</v>
      </c>
      <c r="B1286" s="67" t="s">
        <v>498</v>
      </c>
      <c r="C1286" s="67" t="s">
        <v>2818</v>
      </c>
      <c r="D1286" s="67" t="s">
        <v>487</v>
      </c>
      <c r="E1286" s="64" t="s">
        <v>64</v>
      </c>
      <c r="F1286" s="65">
        <v>240</v>
      </c>
    </row>
    <row r="1287" spans="1:6" x14ac:dyDescent="0.3">
      <c r="A1287" s="67" t="s">
        <v>2819</v>
      </c>
      <c r="B1287" s="67" t="s">
        <v>498</v>
      </c>
      <c r="C1287" s="67" t="s">
        <v>2820</v>
      </c>
      <c r="D1287" s="67" t="s">
        <v>487</v>
      </c>
      <c r="E1287" s="64" t="s">
        <v>64</v>
      </c>
      <c r="F1287" s="65">
        <v>240</v>
      </c>
    </row>
    <row r="1288" spans="1:6" x14ac:dyDescent="0.3">
      <c r="A1288" s="67" t="s">
        <v>2821</v>
      </c>
      <c r="B1288" s="67" t="s">
        <v>498</v>
      </c>
      <c r="C1288" s="67" t="s">
        <v>2822</v>
      </c>
      <c r="D1288" s="67" t="s">
        <v>487</v>
      </c>
      <c r="E1288" s="64" t="s">
        <v>64</v>
      </c>
      <c r="F1288" s="65">
        <v>240</v>
      </c>
    </row>
    <row r="1289" spans="1:6" x14ac:dyDescent="0.3">
      <c r="A1289" s="67" t="s">
        <v>2823</v>
      </c>
      <c r="B1289" s="67" t="s">
        <v>498</v>
      </c>
      <c r="C1289" s="67" t="s">
        <v>2824</v>
      </c>
      <c r="D1289" s="67" t="s">
        <v>487</v>
      </c>
      <c r="E1289" s="64" t="s">
        <v>64</v>
      </c>
      <c r="F1289" s="65">
        <v>240</v>
      </c>
    </row>
    <row r="1290" spans="1:6" x14ac:dyDescent="0.3">
      <c r="A1290" s="67" t="s">
        <v>2825</v>
      </c>
      <c r="B1290" s="67" t="s">
        <v>498</v>
      </c>
      <c r="C1290" s="67" t="s">
        <v>2826</v>
      </c>
      <c r="D1290" s="67" t="s">
        <v>487</v>
      </c>
      <c r="E1290" s="64" t="s">
        <v>64</v>
      </c>
      <c r="F1290" s="65">
        <v>240</v>
      </c>
    </row>
    <row r="1291" spans="1:6" x14ac:dyDescent="0.3">
      <c r="A1291" s="67" t="s">
        <v>2827</v>
      </c>
      <c r="B1291" s="67" t="s">
        <v>498</v>
      </c>
      <c r="C1291" s="67" t="s">
        <v>2828</v>
      </c>
      <c r="D1291" s="67" t="s">
        <v>487</v>
      </c>
      <c r="E1291" s="64" t="s">
        <v>64</v>
      </c>
      <c r="F1291" s="65">
        <v>240</v>
      </c>
    </row>
    <row r="1292" spans="1:6" x14ac:dyDescent="0.3">
      <c r="A1292" s="67" t="s">
        <v>2829</v>
      </c>
      <c r="B1292" s="67" t="s">
        <v>498</v>
      </c>
      <c r="C1292" s="67" t="s">
        <v>2830</v>
      </c>
      <c r="D1292" s="67" t="s">
        <v>487</v>
      </c>
      <c r="E1292" s="64" t="s">
        <v>64</v>
      </c>
      <c r="F1292" s="65">
        <v>240</v>
      </c>
    </row>
    <row r="1293" spans="1:6" x14ac:dyDescent="0.3">
      <c r="A1293" s="63" t="s">
        <v>2831</v>
      </c>
      <c r="B1293" s="63" t="s">
        <v>637</v>
      </c>
      <c r="C1293" s="63" t="s">
        <v>2832</v>
      </c>
      <c r="D1293" s="63" t="s">
        <v>639</v>
      </c>
      <c r="E1293" s="66" t="s">
        <v>64</v>
      </c>
      <c r="F1293" s="65">
        <v>60</v>
      </c>
    </row>
    <row r="1294" spans="1:6" x14ac:dyDescent="0.3">
      <c r="A1294" s="63" t="s">
        <v>2833</v>
      </c>
      <c r="B1294" s="63" t="s">
        <v>637</v>
      </c>
      <c r="C1294" s="63" t="s">
        <v>2834</v>
      </c>
      <c r="D1294" s="63" t="s">
        <v>639</v>
      </c>
      <c r="E1294" s="66" t="s">
        <v>64</v>
      </c>
      <c r="F1294" s="65">
        <v>60</v>
      </c>
    </row>
    <row r="1295" spans="1:6" x14ac:dyDescent="0.3">
      <c r="A1295" s="63" t="s">
        <v>2835</v>
      </c>
      <c r="B1295" s="63" t="s">
        <v>637</v>
      </c>
      <c r="C1295" s="63" t="s">
        <v>2836</v>
      </c>
      <c r="D1295" s="63" t="s">
        <v>639</v>
      </c>
      <c r="E1295" s="66" t="s">
        <v>64</v>
      </c>
      <c r="F1295" s="65">
        <v>60</v>
      </c>
    </row>
    <row r="1296" spans="1:6" x14ac:dyDescent="0.3">
      <c r="A1296" s="63" t="s">
        <v>2837</v>
      </c>
      <c r="B1296" s="63" t="s">
        <v>637</v>
      </c>
      <c r="C1296" s="63" t="s">
        <v>2838</v>
      </c>
      <c r="D1296" s="63" t="s">
        <v>639</v>
      </c>
      <c r="E1296" s="66" t="s">
        <v>64</v>
      </c>
      <c r="F1296" s="65">
        <v>60</v>
      </c>
    </row>
    <row r="1297" spans="1:6" x14ac:dyDescent="0.3">
      <c r="A1297" s="63" t="s">
        <v>2839</v>
      </c>
      <c r="B1297" s="63" t="s">
        <v>637</v>
      </c>
      <c r="C1297" s="63" t="s">
        <v>2840</v>
      </c>
      <c r="D1297" s="63" t="s">
        <v>639</v>
      </c>
      <c r="E1297" s="66" t="s">
        <v>64</v>
      </c>
      <c r="F1297" s="65">
        <v>60</v>
      </c>
    </row>
    <row r="1298" spans="1:6" x14ac:dyDescent="0.3">
      <c r="A1298" s="63" t="s">
        <v>2841</v>
      </c>
      <c r="B1298" s="63" t="s">
        <v>637</v>
      </c>
      <c r="C1298" s="63" t="s">
        <v>2842</v>
      </c>
      <c r="D1298" s="63" t="s">
        <v>639</v>
      </c>
      <c r="E1298" s="66" t="s">
        <v>64</v>
      </c>
      <c r="F1298" s="65">
        <v>60</v>
      </c>
    </row>
    <row r="1299" spans="1:6" x14ac:dyDescent="0.3">
      <c r="A1299" s="63" t="s">
        <v>2843</v>
      </c>
      <c r="B1299" s="63" t="s">
        <v>637</v>
      </c>
      <c r="C1299" s="63" t="s">
        <v>2844</v>
      </c>
      <c r="D1299" s="63" t="s">
        <v>639</v>
      </c>
      <c r="E1299" s="66" t="s">
        <v>64</v>
      </c>
      <c r="F1299" s="65">
        <v>60</v>
      </c>
    </row>
    <row r="1300" spans="1:6" x14ac:dyDescent="0.3">
      <c r="A1300" s="63" t="s">
        <v>2845</v>
      </c>
      <c r="B1300" s="63" t="s">
        <v>637</v>
      </c>
      <c r="C1300" s="63" t="s">
        <v>2846</v>
      </c>
      <c r="D1300" s="63" t="s">
        <v>639</v>
      </c>
      <c r="E1300" s="66" t="s">
        <v>64</v>
      </c>
      <c r="F1300" s="65">
        <v>60</v>
      </c>
    </row>
    <row r="1301" spans="1:6" x14ac:dyDescent="0.3">
      <c r="A1301" s="63" t="s">
        <v>2847</v>
      </c>
      <c r="B1301" s="63" t="s">
        <v>637</v>
      </c>
      <c r="C1301" s="63" t="s">
        <v>2848</v>
      </c>
      <c r="D1301" s="63" t="s">
        <v>639</v>
      </c>
      <c r="E1301" s="66" t="s">
        <v>64</v>
      </c>
      <c r="F1301" s="65">
        <v>60</v>
      </c>
    </row>
    <row r="1302" spans="1:6" x14ac:dyDescent="0.3">
      <c r="A1302" s="63" t="s">
        <v>2849</v>
      </c>
      <c r="B1302" s="63" t="s">
        <v>637</v>
      </c>
      <c r="C1302" s="63" t="s">
        <v>2850</v>
      </c>
      <c r="D1302" s="63" t="s">
        <v>639</v>
      </c>
      <c r="E1302" s="66" t="s">
        <v>64</v>
      </c>
      <c r="F1302" s="65">
        <v>60</v>
      </c>
    </row>
    <row r="1303" spans="1:6" x14ac:dyDescent="0.3">
      <c r="A1303" s="63" t="s">
        <v>2851</v>
      </c>
      <c r="B1303" s="63" t="s">
        <v>637</v>
      </c>
      <c r="C1303" s="63" t="s">
        <v>2852</v>
      </c>
      <c r="D1303" s="63" t="s">
        <v>639</v>
      </c>
      <c r="E1303" s="66" t="s">
        <v>64</v>
      </c>
      <c r="F1303" s="65">
        <v>60</v>
      </c>
    </row>
    <row r="1304" spans="1:6" x14ac:dyDescent="0.3">
      <c r="A1304" s="63" t="s">
        <v>2853</v>
      </c>
      <c r="B1304" s="63" t="s">
        <v>637</v>
      </c>
      <c r="C1304" s="63" t="s">
        <v>2854</v>
      </c>
      <c r="D1304" s="63" t="s">
        <v>639</v>
      </c>
      <c r="E1304" s="66" t="s">
        <v>64</v>
      </c>
      <c r="F1304" s="65">
        <v>60</v>
      </c>
    </row>
    <row r="1305" spans="1:6" x14ac:dyDescent="0.3">
      <c r="A1305" s="63" t="s">
        <v>2855</v>
      </c>
      <c r="B1305" s="63" t="s">
        <v>637</v>
      </c>
      <c r="C1305" s="63" t="s">
        <v>2856</v>
      </c>
      <c r="D1305" s="63" t="s">
        <v>639</v>
      </c>
      <c r="E1305" s="66" t="s">
        <v>64</v>
      </c>
      <c r="F1305" s="65">
        <v>60</v>
      </c>
    </row>
    <row r="1306" spans="1:6" x14ac:dyDescent="0.3">
      <c r="A1306" s="63" t="s">
        <v>2857</v>
      </c>
      <c r="B1306" s="63" t="s">
        <v>637</v>
      </c>
      <c r="C1306" s="63" t="s">
        <v>2858</v>
      </c>
      <c r="D1306" s="63" t="s">
        <v>639</v>
      </c>
      <c r="E1306" s="66" t="s">
        <v>64</v>
      </c>
      <c r="F1306" s="65">
        <v>60</v>
      </c>
    </row>
    <row r="1307" spans="1:6" x14ac:dyDescent="0.3">
      <c r="A1307" s="63" t="s">
        <v>2859</v>
      </c>
      <c r="B1307" s="63" t="s">
        <v>637</v>
      </c>
      <c r="C1307" s="63" t="s">
        <v>2860</v>
      </c>
      <c r="D1307" s="63" t="s">
        <v>639</v>
      </c>
      <c r="E1307" s="66" t="s">
        <v>64</v>
      </c>
      <c r="F1307" s="65">
        <v>60</v>
      </c>
    </row>
    <row r="1308" spans="1:6" x14ac:dyDescent="0.3">
      <c r="A1308" s="63" t="s">
        <v>2861</v>
      </c>
      <c r="B1308" s="63" t="s">
        <v>637</v>
      </c>
      <c r="C1308" s="63" t="s">
        <v>2862</v>
      </c>
      <c r="D1308" s="63" t="s">
        <v>639</v>
      </c>
      <c r="E1308" s="66" t="s">
        <v>64</v>
      </c>
      <c r="F1308" s="65">
        <v>60</v>
      </c>
    </row>
    <row r="1309" spans="1:6" x14ac:dyDescent="0.3">
      <c r="A1309" s="63" t="s">
        <v>2863</v>
      </c>
      <c r="B1309" s="63" t="s">
        <v>637</v>
      </c>
      <c r="C1309" s="63" t="s">
        <v>2864</v>
      </c>
      <c r="D1309" s="63" t="s">
        <v>639</v>
      </c>
      <c r="E1309" s="66" t="s">
        <v>64</v>
      </c>
      <c r="F1309" s="65">
        <v>60</v>
      </c>
    </row>
    <row r="1310" spans="1:6" x14ac:dyDescent="0.3">
      <c r="A1310" s="63" t="s">
        <v>2865</v>
      </c>
      <c r="B1310" s="63" t="s">
        <v>637</v>
      </c>
      <c r="C1310" s="63" t="s">
        <v>2866</v>
      </c>
      <c r="D1310" s="63" t="s">
        <v>639</v>
      </c>
      <c r="E1310" s="66" t="s">
        <v>64</v>
      </c>
      <c r="F1310" s="65">
        <v>60</v>
      </c>
    </row>
    <row r="1311" spans="1:6" x14ac:dyDescent="0.3">
      <c r="A1311" s="63" t="s">
        <v>2867</v>
      </c>
      <c r="B1311" s="63" t="s">
        <v>637</v>
      </c>
      <c r="C1311" s="63" t="s">
        <v>2868</v>
      </c>
      <c r="D1311" s="63" t="s">
        <v>639</v>
      </c>
      <c r="E1311" s="66" t="s">
        <v>64</v>
      </c>
      <c r="F1311" s="65">
        <v>60</v>
      </c>
    </row>
    <row r="1312" spans="1:6" x14ac:dyDescent="0.3">
      <c r="A1312" s="63" t="s">
        <v>2869</v>
      </c>
      <c r="B1312" s="63" t="s">
        <v>637</v>
      </c>
      <c r="C1312" s="63" t="s">
        <v>2870</v>
      </c>
      <c r="D1312" s="63" t="s">
        <v>639</v>
      </c>
      <c r="E1312" s="66" t="s">
        <v>64</v>
      </c>
      <c r="F1312" s="65">
        <v>60</v>
      </c>
    </row>
    <row r="1313" spans="1:6" x14ac:dyDescent="0.3">
      <c r="A1313" s="63" t="s">
        <v>2871</v>
      </c>
      <c r="B1313" s="63" t="s">
        <v>637</v>
      </c>
      <c r="C1313" s="63" t="s">
        <v>2872</v>
      </c>
      <c r="D1313" s="63" t="s">
        <v>639</v>
      </c>
      <c r="E1313" s="66" t="s">
        <v>64</v>
      </c>
      <c r="F1313" s="65">
        <v>60</v>
      </c>
    </row>
    <row r="1314" spans="1:6" x14ac:dyDescent="0.3">
      <c r="A1314" s="63" t="s">
        <v>2873</v>
      </c>
      <c r="B1314" s="63" t="s">
        <v>637</v>
      </c>
      <c r="C1314" s="63" t="s">
        <v>2874</v>
      </c>
      <c r="D1314" s="63" t="s">
        <v>639</v>
      </c>
      <c r="E1314" s="66" t="s">
        <v>64</v>
      </c>
      <c r="F1314" s="65">
        <v>60</v>
      </c>
    </row>
    <row r="1315" spans="1:6" x14ac:dyDescent="0.3">
      <c r="A1315" s="63" t="s">
        <v>2875</v>
      </c>
      <c r="B1315" s="63" t="s">
        <v>637</v>
      </c>
      <c r="C1315" s="63" t="s">
        <v>2876</v>
      </c>
      <c r="D1315" s="63" t="s">
        <v>639</v>
      </c>
      <c r="E1315" s="66" t="s">
        <v>64</v>
      </c>
      <c r="F1315" s="65">
        <v>60</v>
      </c>
    </row>
    <row r="1316" spans="1:6" x14ac:dyDescent="0.3">
      <c r="A1316" s="63" t="s">
        <v>2877</v>
      </c>
      <c r="B1316" s="63" t="s">
        <v>637</v>
      </c>
      <c r="C1316" s="63" t="s">
        <v>2878</v>
      </c>
      <c r="D1316" s="63" t="s">
        <v>639</v>
      </c>
      <c r="E1316" s="66" t="s">
        <v>64</v>
      </c>
      <c r="F1316" s="65">
        <v>60</v>
      </c>
    </row>
    <row r="1317" spans="1:6" x14ac:dyDescent="0.3">
      <c r="A1317" s="63" t="s">
        <v>2879</v>
      </c>
      <c r="B1317" s="63" t="s">
        <v>637</v>
      </c>
      <c r="C1317" s="63" t="s">
        <v>2880</v>
      </c>
      <c r="D1317" s="63" t="s">
        <v>639</v>
      </c>
      <c r="E1317" s="66" t="s">
        <v>64</v>
      </c>
      <c r="F1317" s="65">
        <v>60</v>
      </c>
    </row>
    <row r="1318" spans="1:6" x14ac:dyDescent="0.3">
      <c r="A1318" s="63" t="s">
        <v>2881</v>
      </c>
      <c r="B1318" s="63" t="s">
        <v>637</v>
      </c>
      <c r="C1318" s="63" t="s">
        <v>2882</v>
      </c>
      <c r="D1318" s="63" t="s">
        <v>639</v>
      </c>
      <c r="E1318" s="66" t="s">
        <v>64</v>
      </c>
      <c r="F1318" s="65">
        <v>60</v>
      </c>
    </row>
    <row r="1319" spans="1:6" x14ac:dyDescent="0.3">
      <c r="A1319" s="63" t="s">
        <v>2883</v>
      </c>
      <c r="B1319" s="63" t="s">
        <v>637</v>
      </c>
      <c r="C1319" s="63" t="s">
        <v>2884</v>
      </c>
      <c r="D1319" s="63" t="s">
        <v>639</v>
      </c>
      <c r="E1319" s="66" t="s">
        <v>64</v>
      </c>
      <c r="F1319" s="65">
        <v>60</v>
      </c>
    </row>
    <row r="1320" spans="1:6" x14ac:dyDescent="0.3">
      <c r="A1320" s="63" t="s">
        <v>2885</v>
      </c>
      <c r="B1320" s="63" t="s">
        <v>637</v>
      </c>
      <c r="C1320" s="63" t="s">
        <v>2886</v>
      </c>
      <c r="D1320" s="63" t="s">
        <v>639</v>
      </c>
      <c r="E1320" s="66" t="s">
        <v>64</v>
      </c>
      <c r="F1320" s="65">
        <v>60</v>
      </c>
    </row>
    <row r="1321" spans="1:6" x14ac:dyDescent="0.3">
      <c r="A1321" s="63" t="s">
        <v>2887</v>
      </c>
      <c r="B1321" s="63" t="s">
        <v>637</v>
      </c>
      <c r="C1321" s="63" t="s">
        <v>2888</v>
      </c>
      <c r="D1321" s="63" t="s">
        <v>639</v>
      </c>
      <c r="E1321" s="66" t="s">
        <v>64</v>
      </c>
      <c r="F1321" s="65">
        <v>60</v>
      </c>
    </row>
    <row r="1322" spans="1:6" x14ac:dyDescent="0.3">
      <c r="A1322" s="63" t="s">
        <v>2889</v>
      </c>
      <c r="B1322" s="63" t="s">
        <v>637</v>
      </c>
      <c r="C1322" s="63" t="s">
        <v>2890</v>
      </c>
      <c r="D1322" s="63" t="s">
        <v>639</v>
      </c>
      <c r="E1322" s="66" t="s">
        <v>64</v>
      </c>
      <c r="F1322" s="65">
        <v>60</v>
      </c>
    </row>
    <row r="1323" spans="1:6" x14ac:dyDescent="0.3">
      <c r="A1323" s="63" t="s">
        <v>2891</v>
      </c>
      <c r="B1323" s="63" t="s">
        <v>637</v>
      </c>
      <c r="C1323" s="63" t="s">
        <v>2892</v>
      </c>
      <c r="D1323" s="63" t="s">
        <v>639</v>
      </c>
      <c r="E1323" s="66" t="s">
        <v>64</v>
      </c>
      <c r="F1323" s="65">
        <v>60</v>
      </c>
    </row>
    <row r="1324" spans="1:6" x14ac:dyDescent="0.3">
      <c r="A1324" s="63" t="s">
        <v>2893</v>
      </c>
      <c r="B1324" s="63" t="s">
        <v>637</v>
      </c>
      <c r="C1324" s="63" t="s">
        <v>2894</v>
      </c>
      <c r="D1324" s="63" t="s">
        <v>639</v>
      </c>
      <c r="E1324" s="66" t="s">
        <v>64</v>
      </c>
      <c r="F1324" s="65">
        <v>60</v>
      </c>
    </row>
    <row r="1325" spans="1:6" x14ac:dyDescent="0.3">
      <c r="A1325" s="63" t="s">
        <v>2895</v>
      </c>
      <c r="B1325" s="63" t="s">
        <v>637</v>
      </c>
      <c r="C1325" s="63" t="s">
        <v>2896</v>
      </c>
      <c r="D1325" s="63" t="s">
        <v>639</v>
      </c>
      <c r="E1325" s="66" t="s">
        <v>64</v>
      </c>
      <c r="F1325" s="65">
        <v>60</v>
      </c>
    </row>
    <row r="1326" spans="1:6" x14ac:dyDescent="0.3">
      <c r="A1326" s="63" t="s">
        <v>2897</v>
      </c>
      <c r="B1326" s="63" t="s">
        <v>637</v>
      </c>
      <c r="C1326" s="63" t="s">
        <v>2898</v>
      </c>
      <c r="D1326" s="63" t="s">
        <v>639</v>
      </c>
      <c r="E1326" s="66" t="s">
        <v>64</v>
      </c>
      <c r="F1326" s="65">
        <v>60</v>
      </c>
    </row>
    <row r="1327" spans="1:6" x14ac:dyDescent="0.3">
      <c r="A1327" s="63" t="s">
        <v>2899</v>
      </c>
      <c r="B1327" s="63" t="s">
        <v>637</v>
      </c>
      <c r="C1327" s="63" t="s">
        <v>2900</v>
      </c>
      <c r="D1327" s="63" t="s">
        <v>639</v>
      </c>
      <c r="E1327" s="66" t="s">
        <v>64</v>
      </c>
      <c r="F1327" s="65">
        <v>60</v>
      </c>
    </row>
    <row r="1328" spans="1:6" x14ac:dyDescent="0.3">
      <c r="A1328" s="63" t="s">
        <v>2901</v>
      </c>
      <c r="B1328" s="63" t="s">
        <v>637</v>
      </c>
      <c r="C1328" s="63" t="s">
        <v>2902</v>
      </c>
      <c r="D1328" s="63" t="s">
        <v>639</v>
      </c>
      <c r="E1328" s="66" t="s">
        <v>64</v>
      </c>
      <c r="F1328" s="65">
        <v>60</v>
      </c>
    </row>
    <row r="1329" spans="1:6" x14ac:dyDescent="0.3">
      <c r="A1329" s="63" t="s">
        <v>2903</v>
      </c>
      <c r="B1329" s="63" t="s">
        <v>637</v>
      </c>
      <c r="C1329" s="63" t="s">
        <v>2904</v>
      </c>
      <c r="D1329" s="63" t="s">
        <v>639</v>
      </c>
      <c r="E1329" s="66" t="s">
        <v>64</v>
      </c>
      <c r="F1329" s="65">
        <v>60</v>
      </c>
    </row>
    <row r="1330" spans="1:6" x14ac:dyDescent="0.3">
      <c r="A1330" s="63" t="s">
        <v>2905</v>
      </c>
      <c r="B1330" s="63" t="s">
        <v>637</v>
      </c>
      <c r="C1330" s="63" t="s">
        <v>2906</v>
      </c>
      <c r="D1330" s="63" t="s">
        <v>639</v>
      </c>
      <c r="E1330" s="66" t="s">
        <v>64</v>
      </c>
      <c r="F1330" s="65">
        <v>60</v>
      </c>
    </row>
    <row r="1331" spans="1:6" x14ac:dyDescent="0.3">
      <c r="A1331" s="63" t="s">
        <v>2907</v>
      </c>
      <c r="B1331" s="63" t="s">
        <v>637</v>
      </c>
      <c r="C1331" s="63" t="s">
        <v>2908</v>
      </c>
      <c r="D1331" s="63" t="s">
        <v>639</v>
      </c>
      <c r="E1331" s="66" t="s">
        <v>64</v>
      </c>
      <c r="F1331" s="65">
        <v>60</v>
      </c>
    </row>
    <row r="1332" spans="1:6" x14ac:dyDescent="0.3">
      <c r="A1332" s="63" t="s">
        <v>2909</v>
      </c>
      <c r="B1332" s="63" t="s">
        <v>637</v>
      </c>
      <c r="C1332" s="63" t="s">
        <v>2910</v>
      </c>
      <c r="D1332" s="63" t="s">
        <v>639</v>
      </c>
      <c r="E1332" s="66" t="s">
        <v>64</v>
      </c>
      <c r="F1332" s="65">
        <v>60</v>
      </c>
    </row>
    <row r="1333" spans="1:6" x14ac:dyDescent="0.3">
      <c r="A1333" s="63" t="s">
        <v>2911</v>
      </c>
      <c r="B1333" s="63" t="s">
        <v>637</v>
      </c>
      <c r="C1333" s="63" t="s">
        <v>2912</v>
      </c>
      <c r="D1333" s="63" t="s">
        <v>639</v>
      </c>
      <c r="E1333" s="66" t="s">
        <v>64</v>
      </c>
      <c r="F1333" s="65">
        <v>60</v>
      </c>
    </row>
    <row r="1334" spans="1:6" x14ac:dyDescent="0.3">
      <c r="A1334" s="67" t="s">
        <v>2913</v>
      </c>
      <c r="B1334" s="67" t="s">
        <v>637</v>
      </c>
      <c r="C1334" s="67" t="s">
        <v>2914</v>
      </c>
      <c r="D1334" s="67" t="s">
        <v>639</v>
      </c>
      <c r="E1334" s="66" t="s">
        <v>64</v>
      </c>
      <c r="F1334" s="65">
        <v>60</v>
      </c>
    </row>
    <row r="1335" spans="1:6" x14ac:dyDescent="0.3">
      <c r="A1335" s="67" t="s">
        <v>2915</v>
      </c>
      <c r="B1335" s="67" t="s">
        <v>637</v>
      </c>
      <c r="C1335" s="67" t="s">
        <v>2916</v>
      </c>
      <c r="D1335" s="67" t="s">
        <v>639</v>
      </c>
      <c r="E1335" s="66" t="s">
        <v>64</v>
      </c>
      <c r="F1335" s="65">
        <v>60</v>
      </c>
    </row>
    <row r="1336" spans="1:6" x14ac:dyDescent="0.3">
      <c r="A1336" s="67" t="s">
        <v>2917</v>
      </c>
      <c r="B1336" s="67" t="s">
        <v>637</v>
      </c>
      <c r="C1336" s="67" t="s">
        <v>2918</v>
      </c>
      <c r="D1336" s="67" t="s">
        <v>639</v>
      </c>
      <c r="E1336" s="66" t="s">
        <v>64</v>
      </c>
      <c r="F1336" s="65">
        <v>60</v>
      </c>
    </row>
    <row r="1337" spans="1:6" x14ac:dyDescent="0.3">
      <c r="A1337" s="67" t="s">
        <v>2919</v>
      </c>
      <c r="B1337" s="67" t="s">
        <v>637</v>
      </c>
      <c r="C1337" s="67" t="s">
        <v>2920</v>
      </c>
      <c r="D1337" s="67" t="s">
        <v>639</v>
      </c>
      <c r="E1337" s="66" t="s">
        <v>64</v>
      </c>
      <c r="F1337" s="65">
        <v>60</v>
      </c>
    </row>
    <row r="1338" spans="1:6" x14ac:dyDescent="0.3">
      <c r="A1338" s="67" t="s">
        <v>2921</v>
      </c>
      <c r="B1338" s="67" t="s">
        <v>637</v>
      </c>
      <c r="C1338" s="67" t="s">
        <v>2922</v>
      </c>
      <c r="D1338" s="67" t="s">
        <v>639</v>
      </c>
      <c r="E1338" s="66" t="s">
        <v>64</v>
      </c>
      <c r="F1338" s="65">
        <v>60</v>
      </c>
    </row>
    <row r="1339" spans="1:6" x14ac:dyDescent="0.3">
      <c r="A1339" s="67" t="s">
        <v>2923</v>
      </c>
      <c r="B1339" s="67" t="s">
        <v>637</v>
      </c>
      <c r="C1339" s="67" t="s">
        <v>2924</v>
      </c>
      <c r="D1339" s="67" t="s">
        <v>639</v>
      </c>
      <c r="E1339" s="66" t="s">
        <v>64</v>
      </c>
      <c r="F1339" s="65">
        <v>60</v>
      </c>
    </row>
    <row r="1340" spans="1:6" x14ac:dyDescent="0.3">
      <c r="A1340" s="63" t="s">
        <v>2925</v>
      </c>
      <c r="B1340" s="63" t="s">
        <v>643</v>
      </c>
      <c r="C1340" s="63" t="s">
        <v>2926</v>
      </c>
      <c r="D1340" s="63" t="s">
        <v>645</v>
      </c>
      <c r="E1340" s="66" t="s">
        <v>64</v>
      </c>
      <c r="F1340" s="65">
        <v>190</v>
      </c>
    </row>
    <row r="1341" spans="1:6" x14ac:dyDescent="0.3">
      <c r="A1341" s="63" t="s">
        <v>2927</v>
      </c>
      <c r="B1341" s="63" t="s">
        <v>643</v>
      </c>
      <c r="C1341" s="63" t="s">
        <v>2928</v>
      </c>
      <c r="D1341" s="63" t="s">
        <v>645</v>
      </c>
      <c r="E1341" s="66" t="s">
        <v>64</v>
      </c>
      <c r="F1341" s="65">
        <v>190</v>
      </c>
    </row>
    <row r="1342" spans="1:6" x14ac:dyDescent="0.3">
      <c r="A1342" s="63" t="s">
        <v>2929</v>
      </c>
      <c r="B1342" s="63" t="s">
        <v>643</v>
      </c>
      <c r="C1342" s="63" t="s">
        <v>2930</v>
      </c>
      <c r="D1342" s="63" t="s">
        <v>645</v>
      </c>
      <c r="E1342" s="66" t="s">
        <v>64</v>
      </c>
      <c r="F1342" s="65">
        <v>190</v>
      </c>
    </row>
    <row r="1343" spans="1:6" x14ac:dyDescent="0.3">
      <c r="A1343" s="63" t="s">
        <v>2931</v>
      </c>
      <c r="B1343" s="63" t="s">
        <v>643</v>
      </c>
      <c r="C1343" s="63" t="s">
        <v>2932</v>
      </c>
      <c r="D1343" s="63" t="s">
        <v>645</v>
      </c>
      <c r="E1343" s="66" t="s">
        <v>64</v>
      </c>
      <c r="F1343" s="65">
        <v>190</v>
      </c>
    </row>
    <row r="1344" spans="1:6" x14ac:dyDescent="0.3">
      <c r="A1344" s="63" t="s">
        <v>2933</v>
      </c>
      <c r="B1344" s="63" t="s">
        <v>643</v>
      </c>
      <c r="C1344" s="63" t="s">
        <v>2934</v>
      </c>
      <c r="D1344" s="63" t="s">
        <v>645</v>
      </c>
      <c r="E1344" s="66" t="s">
        <v>64</v>
      </c>
      <c r="F1344" s="65">
        <v>190</v>
      </c>
    </row>
    <row r="1345" spans="1:6" x14ac:dyDescent="0.3">
      <c r="A1345" s="63" t="s">
        <v>2935</v>
      </c>
      <c r="B1345" s="63" t="s">
        <v>643</v>
      </c>
      <c r="C1345" s="63" t="s">
        <v>2936</v>
      </c>
      <c r="D1345" s="63" t="s">
        <v>645</v>
      </c>
      <c r="E1345" s="66" t="s">
        <v>64</v>
      </c>
      <c r="F1345" s="65">
        <v>190</v>
      </c>
    </row>
    <row r="1346" spans="1:6" x14ac:dyDescent="0.3">
      <c r="A1346" s="63" t="s">
        <v>2937</v>
      </c>
      <c r="B1346" s="63" t="s">
        <v>643</v>
      </c>
      <c r="C1346" s="63" t="s">
        <v>2938</v>
      </c>
      <c r="D1346" s="63" t="s">
        <v>645</v>
      </c>
      <c r="E1346" s="66" t="s">
        <v>64</v>
      </c>
      <c r="F1346" s="65">
        <v>190</v>
      </c>
    </row>
    <row r="1347" spans="1:6" x14ac:dyDescent="0.3">
      <c r="A1347" s="63" t="s">
        <v>2939</v>
      </c>
      <c r="B1347" s="63" t="s">
        <v>643</v>
      </c>
      <c r="C1347" s="63" t="s">
        <v>2940</v>
      </c>
      <c r="D1347" s="63" t="s">
        <v>645</v>
      </c>
      <c r="E1347" s="66" t="s">
        <v>64</v>
      </c>
      <c r="F1347" s="65">
        <v>190</v>
      </c>
    </row>
    <row r="1348" spans="1:6" x14ac:dyDescent="0.3">
      <c r="A1348" s="63" t="s">
        <v>2941</v>
      </c>
      <c r="B1348" s="63" t="s">
        <v>643</v>
      </c>
      <c r="C1348" s="63" t="s">
        <v>2942</v>
      </c>
      <c r="D1348" s="63" t="s">
        <v>645</v>
      </c>
      <c r="E1348" s="66" t="s">
        <v>64</v>
      </c>
      <c r="F1348" s="65">
        <v>190</v>
      </c>
    </row>
    <row r="1349" spans="1:6" x14ac:dyDescent="0.3">
      <c r="A1349" s="63" t="s">
        <v>2943</v>
      </c>
      <c r="B1349" s="63" t="s">
        <v>643</v>
      </c>
      <c r="C1349" s="63" t="s">
        <v>2944</v>
      </c>
      <c r="D1349" s="63" t="s">
        <v>645</v>
      </c>
      <c r="E1349" s="66" t="s">
        <v>64</v>
      </c>
      <c r="F1349" s="65">
        <v>190</v>
      </c>
    </row>
    <row r="1350" spans="1:6" x14ac:dyDescent="0.3">
      <c r="A1350" s="63" t="s">
        <v>2945</v>
      </c>
      <c r="B1350" s="63" t="s">
        <v>643</v>
      </c>
      <c r="C1350" s="63" t="s">
        <v>2946</v>
      </c>
      <c r="D1350" s="63" t="s">
        <v>645</v>
      </c>
      <c r="E1350" s="66" t="s">
        <v>64</v>
      </c>
      <c r="F1350" s="65">
        <v>190</v>
      </c>
    </row>
    <row r="1351" spans="1:6" x14ac:dyDescent="0.3">
      <c r="A1351" s="63" t="s">
        <v>2947</v>
      </c>
      <c r="B1351" s="63" t="s">
        <v>643</v>
      </c>
      <c r="C1351" s="63" t="s">
        <v>2948</v>
      </c>
      <c r="D1351" s="63" t="s">
        <v>645</v>
      </c>
      <c r="E1351" s="66" t="s">
        <v>64</v>
      </c>
      <c r="F1351" s="65">
        <v>190</v>
      </c>
    </row>
    <row r="1352" spans="1:6" x14ac:dyDescent="0.3">
      <c r="A1352" s="63" t="s">
        <v>2949</v>
      </c>
      <c r="B1352" s="63" t="s">
        <v>2950</v>
      </c>
      <c r="C1352" s="63" t="s">
        <v>2951</v>
      </c>
      <c r="D1352" s="63" t="s">
        <v>2952</v>
      </c>
      <c r="E1352" s="66" t="s">
        <v>64</v>
      </c>
      <c r="F1352" s="65">
        <v>240</v>
      </c>
    </row>
    <row r="1353" spans="1:6" x14ac:dyDescent="0.3">
      <c r="A1353" s="63" t="s">
        <v>2953</v>
      </c>
      <c r="B1353" s="63" t="s">
        <v>2950</v>
      </c>
      <c r="C1353" s="63" t="s">
        <v>2954</v>
      </c>
      <c r="D1353" s="63" t="s">
        <v>2952</v>
      </c>
      <c r="E1353" s="66" t="s">
        <v>64</v>
      </c>
      <c r="F1353" s="65">
        <v>240</v>
      </c>
    </row>
    <row r="1354" spans="1:6" x14ac:dyDescent="0.3">
      <c r="A1354" s="63" t="s">
        <v>2955</v>
      </c>
      <c r="B1354" s="63" t="s">
        <v>2950</v>
      </c>
      <c r="C1354" s="63" t="s">
        <v>2956</v>
      </c>
      <c r="D1354" s="63" t="s">
        <v>2952</v>
      </c>
      <c r="E1354" s="66" t="s">
        <v>64</v>
      </c>
      <c r="F1354" s="65">
        <v>240</v>
      </c>
    </row>
    <row r="1355" spans="1:6" x14ac:dyDescent="0.3">
      <c r="A1355" s="63" t="s">
        <v>2957</v>
      </c>
      <c r="B1355" s="63" t="s">
        <v>2950</v>
      </c>
      <c r="C1355" s="63" t="s">
        <v>2958</v>
      </c>
      <c r="D1355" s="63" t="s">
        <v>2952</v>
      </c>
      <c r="E1355" s="66" t="s">
        <v>64</v>
      </c>
      <c r="F1355" s="65">
        <v>240</v>
      </c>
    </row>
    <row r="1356" spans="1:6" x14ac:dyDescent="0.3">
      <c r="A1356" s="63" t="s">
        <v>2959</v>
      </c>
      <c r="B1356" s="63" t="s">
        <v>2950</v>
      </c>
      <c r="C1356" s="63" t="s">
        <v>2960</v>
      </c>
      <c r="D1356" s="63" t="s">
        <v>2952</v>
      </c>
      <c r="E1356" s="66" t="s">
        <v>64</v>
      </c>
      <c r="F1356" s="65">
        <v>240</v>
      </c>
    </row>
    <row r="1357" spans="1:6" x14ac:dyDescent="0.3">
      <c r="A1357" s="63" t="s">
        <v>2961</v>
      </c>
      <c r="B1357" s="63" t="s">
        <v>2950</v>
      </c>
      <c r="C1357" s="63" t="s">
        <v>2962</v>
      </c>
      <c r="D1357" s="63" t="s">
        <v>2952</v>
      </c>
      <c r="E1357" s="66" t="s">
        <v>64</v>
      </c>
      <c r="F1357" s="65">
        <v>240</v>
      </c>
    </row>
    <row r="1358" spans="1:6" x14ac:dyDescent="0.3">
      <c r="A1358" s="63" t="s">
        <v>2963</v>
      </c>
      <c r="B1358" s="63" t="s">
        <v>2950</v>
      </c>
      <c r="C1358" s="63" t="s">
        <v>2964</v>
      </c>
      <c r="D1358" s="63" t="s">
        <v>2952</v>
      </c>
      <c r="E1358" s="66" t="s">
        <v>64</v>
      </c>
      <c r="F1358" s="65">
        <v>240</v>
      </c>
    </row>
    <row r="1359" spans="1:6" x14ac:dyDescent="0.3">
      <c r="A1359" s="63" t="s">
        <v>2965</v>
      </c>
      <c r="B1359" s="63" t="s">
        <v>2950</v>
      </c>
      <c r="C1359" s="63" t="s">
        <v>2966</v>
      </c>
      <c r="D1359" s="63" t="s">
        <v>2952</v>
      </c>
      <c r="E1359" s="66" t="s">
        <v>64</v>
      </c>
      <c r="F1359" s="65">
        <v>240</v>
      </c>
    </row>
    <row r="1360" spans="1:6" x14ac:dyDescent="0.3">
      <c r="A1360" s="63" t="s">
        <v>2967</v>
      </c>
      <c r="B1360" s="63" t="s">
        <v>2950</v>
      </c>
      <c r="C1360" s="63" t="s">
        <v>2968</v>
      </c>
      <c r="D1360" s="63" t="s">
        <v>2952</v>
      </c>
      <c r="E1360" s="66" t="s">
        <v>64</v>
      </c>
      <c r="F1360" s="65">
        <v>240</v>
      </c>
    </row>
    <row r="1361" spans="1:6" x14ac:dyDescent="0.3">
      <c r="A1361" s="63" t="s">
        <v>2969</v>
      </c>
      <c r="B1361" s="63" t="s">
        <v>2950</v>
      </c>
      <c r="C1361" s="63" t="s">
        <v>2970</v>
      </c>
      <c r="D1361" s="63" t="s">
        <v>2952</v>
      </c>
      <c r="E1361" s="66" t="s">
        <v>64</v>
      </c>
      <c r="F1361" s="65">
        <v>240</v>
      </c>
    </row>
    <row r="1362" spans="1:6" x14ac:dyDescent="0.3">
      <c r="A1362" s="63" t="s">
        <v>2971</v>
      </c>
      <c r="B1362" s="63" t="s">
        <v>2950</v>
      </c>
      <c r="C1362" s="63" t="s">
        <v>2972</v>
      </c>
      <c r="D1362" s="63" t="s">
        <v>2952</v>
      </c>
      <c r="E1362" s="66" t="s">
        <v>64</v>
      </c>
      <c r="F1362" s="65">
        <v>240</v>
      </c>
    </row>
    <row r="1363" spans="1:6" x14ac:dyDescent="0.3">
      <c r="A1363" s="63" t="s">
        <v>2973</v>
      </c>
      <c r="B1363" s="63" t="s">
        <v>2950</v>
      </c>
      <c r="C1363" s="63" t="s">
        <v>2974</v>
      </c>
      <c r="D1363" s="63" t="s">
        <v>2952</v>
      </c>
      <c r="E1363" s="66" t="s">
        <v>64</v>
      </c>
      <c r="F1363" s="65">
        <v>240</v>
      </c>
    </row>
    <row r="1364" spans="1:6" x14ac:dyDescent="0.3">
      <c r="A1364" s="63" t="s">
        <v>2975</v>
      </c>
      <c r="B1364" s="63" t="s">
        <v>2950</v>
      </c>
      <c r="C1364" s="63" t="s">
        <v>2976</v>
      </c>
      <c r="D1364" s="63" t="s">
        <v>2952</v>
      </c>
      <c r="E1364" s="66" t="s">
        <v>64</v>
      </c>
      <c r="F1364" s="65">
        <v>240</v>
      </c>
    </row>
    <row r="1365" spans="1:6" x14ac:dyDescent="0.3">
      <c r="A1365" s="63" t="s">
        <v>2977</v>
      </c>
      <c r="B1365" s="63" t="s">
        <v>2950</v>
      </c>
      <c r="C1365" s="63" t="s">
        <v>2978</v>
      </c>
      <c r="D1365" s="63" t="s">
        <v>2952</v>
      </c>
      <c r="E1365" s="66" t="s">
        <v>64</v>
      </c>
      <c r="F1365" s="65">
        <v>240</v>
      </c>
    </row>
    <row r="1366" spans="1:6" x14ac:dyDescent="0.3">
      <c r="A1366" s="63" t="s">
        <v>2979</v>
      </c>
      <c r="B1366" s="63" t="s">
        <v>2950</v>
      </c>
      <c r="C1366" s="63" t="s">
        <v>2980</v>
      </c>
      <c r="D1366" s="63" t="s">
        <v>2952</v>
      </c>
      <c r="E1366" s="66" t="s">
        <v>64</v>
      </c>
      <c r="F1366" s="65">
        <v>240</v>
      </c>
    </row>
    <row r="1367" spans="1:6" x14ac:dyDescent="0.3">
      <c r="A1367" s="63" t="s">
        <v>2981</v>
      </c>
      <c r="B1367" s="63" t="s">
        <v>2950</v>
      </c>
      <c r="C1367" s="63" t="s">
        <v>2982</v>
      </c>
      <c r="D1367" s="63" t="s">
        <v>2952</v>
      </c>
      <c r="E1367" s="66" t="s">
        <v>64</v>
      </c>
      <c r="F1367" s="65">
        <v>240</v>
      </c>
    </row>
    <row r="1368" spans="1:6" x14ac:dyDescent="0.3">
      <c r="A1368" s="63" t="s">
        <v>2983</v>
      </c>
      <c r="B1368" s="63" t="s">
        <v>2950</v>
      </c>
      <c r="C1368" s="63" t="s">
        <v>2984</v>
      </c>
      <c r="D1368" s="63" t="s">
        <v>2952</v>
      </c>
      <c r="E1368" s="66" t="s">
        <v>64</v>
      </c>
      <c r="F1368" s="65">
        <v>240</v>
      </c>
    </row>
    <row r="1369" spans="1:6" x14ac:dyDescent="0.3">
      <c r="A1369" s="63" t="s">
        <v>2985</v>
      </c>
      <c r="B1369" s="63" t="s">
        <v>2950</v>
      </c>
      <c r="C1369" s="63" t="s">
        <v>2986</v>
      </c>
      <c r="D1369" s="63" t="s">
        <v>2952</v>
      </c>
      <c r="E1369" s="66" t="s">
        <v>64</v>
      </c>
      <c r="F1369" s="65">
        <v>240</v>
      </c>
    </row>
    <row r="1370" spans="1:6" x14ac:dyDescent="0.3">
      <c r="A1370" s="63" t="s">
        <v>2987</v>
      </c>
      <c r="B1370" s="63" t="s">
        <v>2950</v>
      </c>
      <c r="C1370" s="63" t="s">
        <v>2988</v>
      </c>
      <c r="D1370" s="63" t="s">
        <v>2952</v>
      </c>
      <c r="E1370" s="66" t="s">
        <v>64</v>
      </c>
      <c r="F1370" s="65">
        <v>240</v>
      </c>
    </row>
    <row r="1371" spans="1:6" x14ac:dyDescent="0.3">
      <c r="A1371" s="63" t="s">
        <v>2989</v>
      </c>
      <c r="B1371" s="63" t="s">
        <v>2950</v>
      </c>
      <c r="C1371" s="63" t="s">
        <v>2990</v>
      </c>
      <c r="D1371" s="63" t="s">
        <v>2952</v>
      </c>
      <c r="E1371" s="66" t="s">
        <v>64</v>
      </c>
      <c r="F1371" s="65">
        <v>240</v>
      </c>
    </row>
    <row r="1372" spans="1:6" x14ac:dyDescent="0.3">
      <c r="A1372" s="63" t="s">
        <v>2991</v>
      </c>
      <c r="B1372" s="63" t="s">
        <v>2950</v>
      </c>
      <c r="C1372" s="63" t="s">
        <v>2992</v>
      </c>
      <c r="D1372" s="63" t="s">
        <v>2952</v>
      </c>
      <c r="E1372" s="66" t="s">
        <v>64</v>
      </c>
      <c r="F1372" s="65">
        <v>240</v>
      </c>
    </row>
    <row r="1373" spans="1:6" x14ac:dyDescent="0.3">
      <c r="A1373" s="63" t="s">
        <v>2993</v>
      </c>
      <c r="B1373" s="63" t="s">
        <v>2950</v>
      </c>
      <c r="C1373" s="63" t="s">
        <v>2994</v>
      </c>
      <c r="D1373" s="63" t="s">
        <v>2952</v>
      </c>
      <c r="E1373" s="66" t="s">
        <v>64</v>
      </c>
      <c r="F1373" s="65">
        <v>240</v>
      </c>
    </row>
    <row r="1374" spans="1:6" x14ac:dyDescent="0.3">
      <c r="A1374" s="63" t="s">
        <v>2995</v>
      </c>
      <c r="B1374" s="63" t="s">
        <v>2950</v>
      </c>
      <c r="C1374" s="63" t="s">
        <v>2996</v>
      </c>
      <c r="D1374" s="63" t="s">
        <v>2952</v>
      </c>
      <c r="E1374" s="66" t="s">
        <v>64</v>
      </c>
      <c r="F1374" s="65">
        <v>240</v>
      </c>
    </row>
    <row r="1375" spans="1:6" x14ac:dyDescent="0.3">
      <c r="A1375" s="63" t="s">
        <v>2997</v>
      </c>
      <c r="B1375" s="63" t="s">
        <v>2950</v>
      </c>
      <c r="C1375" s="63" t="s">
        <v>2998</v>
      </c>
      <c r="D1375" s="63" t="s">
        <v>2952</v>
      </c>
      <c r="E1375" s="66" t="s">
        <v>64</v>
      </c>
      <c r="F1375" s="65">
        <v>240</v>
      </c>
    </row>
    <row r="1376" spans="1:6" x14ac:dyDescent="0.3">
      <c r="A1376" s="63" t="s">
        <v>2999</v>
      </c>
      <c r="B1376" s="63" t="s">
        <v>2950</v>
      </c>
      <c r="C1376" s="63" t="s">
        <v>3000</v>
      </c>
      <c r="D1376" s="63" t="s">
        <v>2952</v>
      </c>
      <c r="E1376" s="66" t="s">
        <v>64</v>
      </c>
      <c r="F1376" s="65">
        <v>240</v>
      </c>
    </row>
    <row r="1377" spans="1:6" x14ac:dyDescent="0.3">
      <c r="A1377" s="63" t="s">
        <v>3001</v>
      </c>
      <c r="B1377" s="63" t="s">
        <v>2950</v>
      </c>
      <c r="C1377" s="63" t="s">
        <v>3002</v>
      </c>
      <c r="D1377" s="63" t="s">
        <v>2952</v>
      </c>
      <c r="E1377" s="66" t="s">
        <v>64</v>
      </c>
      <c r="F1377" s="65">
        <v>240</v>
      </c>
    </row>
    <row r="1378" spans="1:6" x14ac:dyDescent="0.3">
      <c r="A1378" s="63" t="s">
        <v>3003</v>
      </c>
      <c r="B1378" s="63" t="s">
        <v>2950</v>
      </c>
      <c r="C1378" s="63" t="s">
        <v>3004</v>
      </c>
      <c r="D1378" s="63" t="s">
        <v>2952</v>
      </c>
      <c r="E1378" s="66" t="s">
        <v>64</v>
      </c>
      <c r="F1378" s="65">
        <v>240</v>
      </c>
    </row>
    <row r="1379" spans="1:6" x14ac:dyDescent="0.3">
      <c r="A1379" s="63" t="s">
        <v>3005</v>
      </c>
      <c r="B1379" s="63" t="s">
        <v>2950</v>
      </c>
      <c r="C1379" s="63" t="s">
        <v>3006</v>
      </c>
      <c r="D1379" s="63" t="s">
        <v>2952</v>
      </c>
      <c r="E1379" s="66" t="s">
        <v>64</v>
      </c>
      <c r="F1379" s="65">
        <v>240</v>
      </c>
    </row>
    <row r="1380" spans="1:6" x14ac:dyDescent="0.3">
      <c r="A1380" s="63" t="s">
        <v>3007</v>
      </c>
      <c r="B1380" s="63" t="s">
        <v>2950</v>
      </c>
      <c r="C1380" s="63" t="s">
        <v>3008</v>
      </c>
      <c r="D1380" s="63" t="s">
        <v>2952</v>
      </c>
      <c r="E1380" s="66" t="s">
        <v>64</v>
      </c>
      <c r="F1380" s="65">
        <v>240</v>
      </c>
    </row>
    <row r="1381" spans="1:6" x14ac:dyDescent="0.3">
      <c r="A1381" s="63" t="s">
        <v>3009</v>
      </c>
      <c r="B1381" s="63" t="s">
        <v>2950</v>
      </c>
      <c r="C1381" s="63" t="s">
        <v>3010</v>
      </c>
      <c r="D1381" s="63" t="s">
        <v>2952</v>
      </c>
      <c r="E1381" s="66" t="s">
        <v>64</v>
      </c>
      <c r="F1381" s="65">
        <v>240</v>
      </c>
    </row>
    <row r="1382" spans="1:6" x14ac:dyDescent="0.3">
      <c r="A1382" s="63" t="s">
        <v>3011</v>
      </c>
      <c r="B1382" s="63" t="s">
        <v>2950</v>
      </c>
      <c r="C1382" s="63" t="s">
        <v>3012</v>
      </c>
      <c r="D1382" s="63" t="s">
        <v>2952</v>
      </c>
      <c r="E1382" s="66" t="s">
        <v>64</v>
      </c>
      <c r="F1382" s="65">
        <v>240</v>
      </c>
    </row>
    <row r="1383" spans="1:6" x14ac:dyDescent="0.3">
      <c r="A1383" s="67" t="s">
        <v>3013</v>
      </c>
      <c r="B1383" s="67" t="s">
        <v>2950</v>
      </c>
      <c r="C1383" s="67" t="s">
        <v>3014</v>
      </c>
      <c r="D1383" s="67" t="s">
        <v>2952</v>
      </c>
      <c r="E1383" s="66" t="s">
        <v>64</v>
      </c>
      <c r="F1383" s="65">
        <v>240</v>
      </c>
    </row>
    <row r="1384" spans="1:6" x14ac:dyDescent="0.3">
      <c r="A1384" s="67" t="s">
        <v>3015</v>
      </c>
      <c r="B1384" s="67" t="s">
        <v>2950</v>
      </c>
      <c r="C1384" s="67" t="s">
        <v>3016</v>
      </c>
      <c r="D1384" s="67" t="s">
        <v>2952</v>
      </c>
      <c r="E1384" s="66" t="s">
        <v>64</v>
      </c>
      <c r="F1384" s="65">
        <v>240</v>
      </c>
    </row>
    <row r="1385" spans="1:6" x14ac:dyDescent="0.3">
      <c r="A1385" s="67" t="s">
        <v>3017</v>
      </c>
      <c r="B1385" s="67" t="s">
        <v>2950</v>
      </c>
      <c r="C1385" s="67" t="s">
        <v>3018</v>
      </c>
      <c r="D1385" s="67" t="s">
        <v>2952</v>
      </c>
      <c r="E1385" s="66" t="s">
        <v>64</v>
      </c>
      <c r="F1385" s="65">
        <v>240</v>
      </c>
    </row>
    <row r="1386" spans="1:6" x14ac:dyDescent="0.3">
      <c r="A1386" s="67" t="s">
        <v>3019</v>
      </c>
      <c r="B1386" s="67" t="s">
        <v>2950</v>
      </c>
      <c r="C1386" s="67" t="s">
        <v>3020</v>
      </c>
      <c r="D1386" s="67" t="s">
        <v>2952</v>
      </c>
      <c r="E1386" s="66" t="s">
        <v>64</v>
      </c>
      <c r="F1386" s="65">
        <v>240</v>
      </c>
    </row>
    <row r="1387" spans="1:6" x14ac:dyDescent="0.3">
      <c r="A1387" s="67" t="s">
        <v>3021</v>
      </c>
      <c r="B1387" s="67" t="s">
        <v>2950</v>
      </c>
      <c r="C1387" s="67" t="s">
        <v>3022</v>
      </c>
      <c r="D1387" s="67" t="s">
        <v>2952</v>
      </c>
      <c r="E1387" s="66" t="s">
        <v>64</v>
      </c>
      <c r="F1387" s="65">
        <v>240</v>
      </c>
    </row>
    <row r="1388" spans="1:6" x14ac:dyDescent="0.3">
      <c r="A1388" s="67" t="s">
        <v>3023</v>
      </c>
      <c r="B1388" s="67" t="s">
        <v>2950</v>
      </c>
      <c r="C1388" s="67" t="s">
        <v>3024</v>
      </c>
      <c r="D1388" s="67" t="s">
        <v>2952</v>
      </c>
      <c r="E1388" s="66" t="s">
        <v>64</v>
      </c>
      <c r="F1388" s="65">
        <v>240</v>
      </c>
    </row>
    <row r="1389" spans="1:6" x14ac:dyDescent="0.3">
      <c r="A1389" s="67" t="s">
        <v>3025</v>
      </c>
      <c r="B1389" s="67" t="s">
        <v>2950</v>
      </c>
      <c r="C1389" s="67" t="s">
        <v>3026</v>
      </c>
      <c r="D1389" s="67" t="s">
        <v>2952</v>
      </c>
      <c r="E1389" s="66" t="s">
        <v>64</v>
      </c>
      <c r="F1389" s="65">
        <v>240</v>
      </c>
    </row>
    <row r="1390" spans="1:6" x14ac:dyDescent="0.3">
      <c r="A1390" s="63" t="s">
        <v>3027</v>
      </c>
      <c r="B1390" s="63" t="s">
        <v>3028</v>
      </c>
      <c r="C1390" s="63" t="s">
        <v>3029</v>
      </c>
      <c r="D1390" s="63" t="s">
        <v>3030</v>
      </c>
      <c r="E1390" s="66" t="s">
        <v>64</v>
      </c>
      <c r="F1390" s="65">
        <v>410</v>
      </c>
    </row>
    <row r="1391" spans="1:6" x14ac:dyDescent="0.3">
      <c r="A1391" s="63" t="s">
        <v>3031</v>
      </c>
      <c r="B1391" s="63" t="s">
        <v>3028</v>
      </c>
      <c r="C1391" s="63" t="s">
        <v>3032</v>
      </c>
      <c r="D1391" s="63" t="s">
        <v>3030</v>
      </c>
      <c r="E1391" s="66" t="s">
        <v>64</v>
      </c>
      <c r="F1391" s="65">
        <v>410</v>
      </c>
    </row>
    <row r="1392" spans="1:6" x14ac:dyDescent="0.3">
      <c r="A1392" s="63" t="s">
        <v>3033</v>
      </c>
      <c r="B1392" s="63" t="s">
        <v>3028</v>
      </c>
      <c r="C1392" s="63" t="s">
        <v>3034</v>
      </c>
      <c r="D1392" s="63" t="s">
        <v>3030</v>
      </c>
      <c r="E1392" s="66" t="s">
        <v>64</v>
      </c>
      <c r="F1392" s="65">
        <v>410</v>
      </c>
    </row>
    <row r="1393" spans="1:6" x14ac:dyDescent="0.3">
      <c r="A1393" s="63" t="s">
        <v>3035</v>
      </c>
      <c r="B1393" s="63" t="s">
        <v>3028</v>
      </c>
      <c r="C1393" s="63" t="s">
        <v>3036</v>
      </c>
      <c r="D1393" s="63" t="s">
        <v>3030</v>
      </c>
      <c r="E1393" s="66" t="s">
        <v>64</v>
      </c>
      <c r="F1393" s="65">
        <v>410</v>
      </c>
    </row>
    <row r="1394" spans="1:6" x14ac:dyDescent="0.3">
      <c r="A1394" s="63" t="s">
        <v>3037</v>
      </c>
      <c r="B1394" s="63" t="s">
        <v>3028</v>
      </c>
      <c r="C1394" s="63" t="s">
        <v>3038</v>
      </c>
      <c r="D1394" s="63" t="s">
        <v>3030</v>
      </c>
      <c r="E1394" s="66" t="s">
        <v>64</v>
      </c>
      <c r="F1394" s="65">
        <v>410</v>
      </c>
    </row>
    <row r="1395" spans="1:6" x14ac:dyDescent="0.3">
      <c r="A1395" s="63" t="s">
        <v>3039</v>
      </c>
      <c r="B1395" s="63" t="s">
        <v>3028</v>
      </c>
      <c r="C1395" s="63" t="s">
        <v>3040</v>
      </c>
      <c r="D1395" s="63" t="s">
        <v>3030</v>
      </c>
      <c r="E1395" s="66" t="s">
        <v>64</v>
      </c>
      <c r="F1395" s="65">
        <v>410</v>
      </c>
    </row>
    <row r="1396" spans="1:6" x14ac:dyDescent="0.3">
      <c r="A1396" s="63" t="s">
        <v>3041</v>
      </c>
      <c r="B1396" s="63" t="s">
        <v>3028</v>
      </c>
      <c r="C1396" s="63" t="s">
        <v>3042</v>
      </c>
      <c r="D1396" s="63" t="s">
        <v>3030</v>
      </c>
      <c r="E1396" s="66" t="s">
        <v>64</v>
      </c>
      <c r="F1396" s="65">
        <v>410</v>
      </c>
    </row>
    <row r="1397" spans="1:6" x14ac:dyDescent="0.3">
      <c r="A1397" s="63" t="s">
        <v>3043</v>
      </c>
      <c r="B1397" s="63" t="s">
        <v>3028</v>
      </c>
      <c r="C1397" s="63" t="s">
        <v>3044</v>
      </c>
      <c r="D1397" s="63" t="s">
        <v>3030</v>
      </c>
      <c r="E1397" s="66" t="s">
        <v>64</v>
      </c>
      <c r="F1397" s="65">
        <v>410</v>
      </c>
    </row>
    <row r="1398" spans="1:6" x14ac:dyDescent="0.3">
      <c r="A1398" s="63" t="s">
        <v>3045</v>
      </c>
      <c r="B1398" s="63" t="s">
        <v>3028</v>
      </c>
      <c r="C1398" s="63" t="s">
        <v>3046</v>
      </c>
      <c r="D1398" s="63" t="s">
        <v>3030</v>
      </c>
      <c r="E1398" s="66" t="s">
        <v>64</v>
      </c>
      <c r="F1398" s="65">
        <v>410</v>
      </c>
    </row>
    <row r="1399" spans="1:6" x14ac:dyDescent="0.3">
      <c r="A1399" s="63" t="s">
        <v>3047</v>
      </c>
      <c r="B1399" s="63" t="s">
        <v>3028</v>
      </c>
      <c r="C1399" s="63" t="s">
        <v>3048</v>
      </c>
      <c r="D1399" s="63" t="s">
        <v>3030</v>
      </c>
      <c r="E1399" s="66" t="s">
        <v>64</v>
      </c>
      <c r="F1399" s="65">
        <v>410</v>
      </c>
    </row>
    <row r="1400" spans="1:6" x14ac:dyDescent="0.3">
      <c r="A1400" s="63" t="s">
        <v>3049</v>
      </c>
      <c r="B1400" s="63" t="s">
        <v>3028</v>
      </c>
      <c r="C1400" s="63" t="s">
        <v>3050</v>
      </c>
      <c r="D1400" s="63" t="s">
        <v>3030</v>
      </c>
      <c r="E1400" s="66" t="s">
        <v>64</v>
      </c>
      <c r="F1400" s="65">
        <v>410</v>
      </c>
    </row>
    <row r="1401" spans="1:6" x14ac:dyDescent="0.3">
      <c r="A1401" s="63" t="s">
        <v>3051</v>
      </c>
      <c r="B1401" s="63" t="s">
        <v>3028</v>
      </c>
      <c r="C1401" s="63" t="s">
        <v>3052</v>
      </c>
      <c r="D1401" s="63" t="s">
        <v>3030</v>
      </c>
      <c r="E1401" s="66" t="s">
        <v>64</v>
      </c>
      <c r="F1401" s="65">
        <v>410</v>
      </c>
    </row>
    <row r="1402" spans="1:6" x14ac:dyDescent="0.3">
      <c r="A1402" s="63" t="s">
        <v>3053</v>
      </c>
      <c r="B1402" s="63" t="s">
        <v>3028</v>
      </c>
      <c r="C1402" s="63" t="s">
        <v>3054</v>
      </c>
      <c r="D1402" s="63" t="s">
        <v>3030</v>
      </c>
      <c r="E1402" s="66" t="s">
        <v>64</v>
      </c>
      <c r="F1402" s="65">
        <v>410</v>
      </c>
    </row>
    <row r="1403" spans="1:6" x14ac:dyDescent="0.3">
      <c r="A1403" s="63" t="s">
        <v>3055</v>
      </c>
      <c r="B1403" s="63" t="s">
        <v>3028</v>
      </c>
      <c r="C1403" s="63" t="s">
        <v>3056</v>
      </c>
      <c r="D1403" s="63" t="s">
        <v>3030</v>
      </c>
      <c r="E1403" s="66" t="s">
        <v>64</v>
      </c>
      <c r="F1403" s="65">
        <v>410</v>
      </c>
    </row>
    <row r="1404" spans="1:6" x14ac:dyDescent="0.3">
      <c r="A1404" s="63" t="s">
        <v>3057</v>
      </c>
      <c r="B1404" s="63" t="s">
        <v>3028</v>
      </c>
      <c r="C1404" s="63" t="s">
        <v>3058</v>
      </c>
      <c r="D1404" s="63" t="s">
        <v>3030</v>
      </c>
      <c r="E1404" s="66" t="s">
        <v>64</v>
      </c>
      <c r="F1404" s="65">
        <v>410</v>
      </c>
    </row>
    <row r="1405" spans="1:6" x14ac:dyDescent="0.3">
      <c r="A1405" s="63" t="s">
        <v>3059</v>
      </c>
      <c r="B1405" s="63" t="s">
        <v>3028</v>
      </c>
      <c r="C1405" s="63" t="s">
        <v>3060</v>
      </c>
      <c r="D1405" s="63" t="s">
        <v>3030</v>
      </c>
      <c r="E1405" s="66" t="s">
        <v>64</v>
      </c>
      <c r="F1405" s="65">
        <v>410</v>
      </c>
    </row>
    <row r="1406" spans="1:6" x14ac:dyDescent="0.3">
      <c r="A1406" s="63" t="s">
        <v>3061</v>
      </c>
      <c r="B1406" s="63" t="s">
        <v>3028</v>
      </c>
      <c r="C1406" s="63" t="s">
        <v>3062</v>
      </c>
      <c r="D1406" s="63" t="s">
        <v>3030</v>
      </c>
      <c r="E1406" s="66" t="s">
        <v>64</v>
      </c>
      <c r="F1406" s="65">
        <v>410</v>
      </c>
    </row>
    <row r="1407" spans="1:6" x14ac:dyDescent="0.3">
      <c r="A1407" s="63" t="s">
        <v>3063</v>
      </c>
      <c r="B1407" s="63" t="s">
        <v>3028</v>
      </c>
      <c r="C1407" s="63" t="s">
        <v>3064</v>
      </c>
      <c r="D1407" s="63" t="s">
        <v>3030</v>
      </c>
      <c r="E1407" s="66" t="s">
        <v>64</v>
      </c>
      <c r="F1407" s="65">
        <v>410</v>
      </c>
    </row>
    <row r="1408" spans="1:6" x14ac:dyDescent="0.3">
      <c r="A1408" s="63" t="s">
        <v>3065</v>
      </c>
      <c r="B1408" s="63" t="s">
        <v>3028</v>
      </c>
      <c r="C1408" s="63" t="s">
        <v>3066</v>
      </c>
      <c r="D1408" s="63" t="s">
        <v>3030</v>
      </c>
      <c r="E1408" s="66" t="s">
        <v>64</v>
      </c>
      <c r="F1408" s="65">
        <v>410</v>
      </c>
    </row>
    <row r="1409" spans="1:6" x14ac:dyDescent="0.3">
      <c r="A1409" s="63" t="s">
        <v>3067</v>
      </c>
      <c r="B1409" s="63" t="s">
        <v>3028</v>
      </c>
      <c r="C1409" s="63" t="s">
        <v>3068</v>
      </c>
      <c r="D1409" s="63" t="s">
        <v>3030</v>
      </c>
      <c r="E1409" s="66" t="s">
        <v>64</v>
      </c>
      <c r="F1409" s="65">
        <v>410</v>
      </c>
    </row>
    <row r="1410" spans="1:6" x14ac:dyDescent="0.3">
      <c r="A1410" s="63" t="s">
        <v>3069</v>
      </c>
      <c r="B1410" s="63" t="s">
        <v>3028</v>
      </c>
      <c r="C1410" s="63" t="s">
        <v>3070</v>
      </c>
      <c r="D1410" s="63" t="s">
        <v>3030</v>
      </c>
      <c r="E1410" s="66" t="s">
        <v>64</v>
      </c>
      <c r="F1410" s="65">
        <v>410</v>
      </c>
    </row>
    <row r="1411" spans="1:6" x14ac:dyDescent="0.3">
      <c r="A1411" s="63" t="s">
        <v>3071</v>
      </c>
      <c r="B1411" s="63" t="s">
        <v>3028</v>
      </c>
      <c r="C1411" s="63" t="s">
        <v>3072</v>
      </c>
      <c r="D1411" s="63" t="s">
        <v>3030</v>
      </c>
      <c r="E1411" s="66" t="s">
        <v>64</v>
      </c>
      <c r="F1411" s="65">
        <v>410</v>
      </c>
    </row>
    <row r="1412" spans="1:6" x14ac:dyDescent="0.3">
      <c r="A1412" s="63" t="s">
        <v>3073</v>
      </c>
      <c r="B1412" s="63" t="s">
        <v>3028</v>
      </c>
      <c r="C1412" s="63" t="s">
        <v>3074</v>
      </c>
      <c r="D1412" s="63" t="s">
        <v>3030</v>
      </c>
      <c r="E1412" s="66" t="s">
        <v>64</v>
      </c>
      <c r="F1412" s="65">
        <v>410</v>
      </c>
    </row>
    <row r="1413" spans="1:6" x14ac:dyDescent="0.3">
      <c r="A1413" s="63" t="s">
        <v>3075</v>
      </c>
      <c r="B1413" s="63" t="s">
        <v>3028</v>
      </c>
      <c r="C1413" s="63" t="s">
        <v>3076</v>
      </c>
      <c r="D1413" s="63" t="s">
        <v>3030</v>
      </c>
      <c r="E1413" s="66" t="s">
        <v>64</v>
      </c>
      <c r="F1413" s="65">
        <v>410</v>
      </c>
    </row>
    <row r="1414" spans="1:6" x14ac:dyDescent="0.3">
      <c r="A1414" s="63" t="s">
        <v>3077</v>
      </c>
      <c r="B1414" s="63" t="s">
        <v>3028</v>
      </c>
      <c r="C1414" s="63" t="s">
        <v>3078</v>
      </c>
      <c r="D1414" s="63" t="s">
        <v>3030</v>
      </c>
      <c r="E1414" s="66" t="s">
        <v>64</v>
      </c>
      <c r="F1414" s="65">
        <v>410</v>
      </c>
    </row>
    <row r="1415" spans="1:6" x14ac:dyDescent="0.3">
      <c r="A1415" s="63" t="s">
        <v>3079</v>
      </c>
      <c r="B1415" s="63" t="s">
        <v>3028</v>
      </c>
      <c r="C1415" s="63" t="s">
        <v>3080</v>
      </c>
      <c r="D1415" s="63" t="s">
        <v>3030</v>
      </c>
      <c r="E1415" s="66" t="s">
        <v>64</v>
      </c>
      <c r="F1415" s="65">
        <v>410</v>
      </c>
    </row>
    <row r="1416" spans="1:6" x14ac:dyDescent="0.3">
      <c r="A1416" s="63" t="s">
        <v>3081</v>
      </c>
      <c r="B1416" s="63" t="s">
        <v>3028</v>
      </c>
      <c r="C1416" s="63" t="s">
        <v>3082</v>
      </c>
      <c r="D1416" s="63" t="s">
        <v>3030</v>
      </c>
      <c r="E1416" s="66" t="s">
        <v>64</v>
      </c>
      <c r="F1416" s="65">
        <v>410</v>
      </c>
    </row>
    <row r="1417" spans="1:6" x14ac:dyDescent="0.3">
      <c r="A1417" s="67" t="s">
        <v>3083</v>
      </c>
      <c r="B1417" s="67" t="s">
        <v>3028</v>
      </c>
      <c r="C1417" s="67" t="s">
        <v>3084</v>
      </c>
      <c r="D1417" s="67" t="s">
        <v>3030</v>
      </c>
      <c r="E1417" s="66" t="s">
        <v>64</v>
      </c>
      <c r="F1417" s="65">
        <v>410</v>
      </c>
    </row>
    <row r="1418" spans="1:6" x14ac:dyDescent="0.3">
      <c r="A1418" s="67" t="s">
        <v>3085</v>
      </c>
      <c r="B1418" s="67" t="s">
        <v>3028</v>
      </c>
      <c r="C1418" s="67" t="s">
        <v>3086</v>
      </c>
      <c r="D1418" s="67" t="s">
        <v>3030</v>
      </c>
      <c r="E1418" s="66" t="s">
        <v>64</v>
      </c>
      <c r="F1418" s="65">
        <v>410</v>
      </c>
    </row>
    <row r="1419" spans="1:6" x14ac:dyDescent="0.3">
      <c r="A1419" s="67" t="s">
        <v>3087</v>
      </c>
      <c r="B1419" s="67" t="s">
        <v>3028</v>
      </c>
      <c r="C1419" s="67" t="s">
        <v>3088</v>
      </c>
      <c r="D1419" s="67" t="s">
        <v>3030</v>
      </c>
      <c r="E1419" s="66" t="s">
        <v>64</v>
      </c>
      <c r="F1419" s="65">
        <v>410</v>
      </c>
    </row>
    <row r="1420" spans="1:6" x14ac:dyDescent="0.3">
      <c r="A1420" s="67" t="s">
        <v>3089</v>
      </c>
      <c r="B1420" s="67" t="s">
        <v>3028</v>
      </c>
      <c r="C1420" s="67" t="s">
        <v>3090</v>
      </c>
      <c r="D1420" s="67" t="s">
        <v>3030</v>
      </c>
      <c r="E1420" s="66" t="s">
        <v>64</v>
      </c>
      <c r="F1420" s="65">
        <v>410</v>
      </c>
    </row>
    <row r="1421" spans="1:6" x14ac:dyDescent="0.3">
      <c r="A1421" s="67" t="s">
        <v>3091</v>
      </c>
      <c r="B1421" s="67" t="s">
        <v>3028</v>
      </c>
      <c r="C1421" s="67" t="s">
        <v>3092</v>
      </c>
      <c r="D1421" s="67" t="s">
        <v>3030</v>
      </c>
      <c r="E1421" s="66" t="s">
        <v>64</v>
      </c>
      <c r="F1421" s="65">
        <v>410</v>
      </c>
    </row>
    <row r="1422" spans="1:6" x14ac:dyDescent="0.3">
      <c r="A1422" s="67" t="s">
        <v>3093</v>
      </c>
      <c r="B1422" s="67" t="s">
        <v>3028</v>
      </c>
      <c r="C1422" s="67" t="s">
        <v>3094</v>
      </c>
      <c r="D1422" s="67" t="s">
        <v>3030</v>
      </c>
      <c r="E1422" s="66" t="s">
        <v>64</v>
      </c>
      <c r="F1422" s="65">
        <v>410</v>
      </c>
    </row>
    <row r="1423" spans="1:6" x14ac:dyDescent="0.3">
      <c r="A1423" s="67" t="s">
        <v>3095</v>
      </c>
      <c r="B1423" s="67" t="s">
        <v>3028</v>
      </c>
      <c r="C1423" s="67" t="s">
        <v>3096</v>
      </c>
      <c r="D1423" s="67" t="s">
        <v>3030</v>
      </c>
      <c r="E1423" s="66" t="s">
        <v>64</v>
      </c>
      <c r="F1423" s="65">
        <v>410</v>
      </c>
    </row>
    <row r="1424" spans="1:6" x14ac:dyDescent="0.3">
      <c r="A1424" s="67" t="s">
        <v>3097</v>
      </c>
      <c r="B1424" s="67" t="s">
        <v>3028</v>
      </c>
      <c r="C1424" s="67" t="s">
        <v>3098</v>
      </c>
      <c r="D1424" s="67" t="s">
        <v>3030</v>
      </c>
      <c r="E1424" s="66" t="s">
        <v>64</v>
      </c>
      <c r="F1424" s="65">
        <v>410</v>
      </c>
    </row>
    <row r="1425" spans="1:6" x14ac:dyDescent="0.3">
      <c r="A1425" s="67" t="s">
        <v>3099</v>
      </c>
      <c r="B1425" s="67" t="s">
        <v>3028</v>
      </c>
      <c r="C1425" s="67" t="s">
        <v>3100</v>
      </c>
      <c r="D1425" s="67" t="s">
        <v>3030</v>
      </c>
      <c r="E1425" s="66" t="s">
        <v>64</v>
      </c>
      <c r="F1425" s="65">
        <v>410</v>
      </c>
    </row>
    <row r="1426" spans="1:6" x14ac:dyDescent="0.3">
      <c r="A1426" s="67" t="s">
        <v>3101</v>
      </c>
      <c r="B1426" s="67" t="s">
        <v>3028</v>
      </c>
      <c r="C1426" s="67" t="s">
        <v>3102</v>
      </c>
      <c r="D1426" s="67" t="s">
        <v>3030</v>
      </c>
      <c r="E1426" s="66" t="s">
        <v>64</v>
      </c>
      <c r="F1426" s="65">
        <v>410</v>
      </c>
    </row>
    <row r="1427" spans="1:6" x14ac:dyDescent="0.3">
      <c r="A1427" s="63" t="s">
        <v>3103</v>
      </c>
      <c r="B1427" s="63" t="s">
        <v>498</v>
      </c>
      <c r="C1427" s="63" t="s">
        <v>65</v>
      </c>
      <c r="D1427" s="63" t="s">
        <v>490</v>
      </c>
      <c r="E1427" s="66" t="s">
        <v>64</v>
      </c>
      <c r="F1427" s="65">
        <v>140</v>
      </c>
    </row>
    <row r="1428" spans="1:6" x14ac:dyDescent="0.3">
      <c r="A1428" s="63" t="s">
        <v>3104</v>
      </c>
      <c r="B1428" s="63" t="s">
        <v>498</v>
      </c>
      <c r="C1428" s="63" t="s">
        <v>3105</v>
      </c>
      <c r="D1428" s="63" t="s">
        <v>490</v>
      </c>
      <c r="E1428" s="66" t="s">
        <v>64</v>
      </c>
      <c r="F1428" s="65">
        <v>140</v>
      </c>
    </row>
    <row r="1429" spans="1:6" x14ac:dyDescent="0.3">
      <c r="A1429" s="63" t="s">
        <v>3106</v>
      </c>
      <c r="B1429" s="63" t="s">
        <v>714</v>
      </c>
      <c r="C1429" s="63" t="s">
        <v>3107</v>
      </c>
      <c r="D1429" s="63" t="s">
        <v>464</v>
      </c>
      <c r="E1429" s="66" t="s">
        <v>64</v>
      </c>
      <c r="F1429" s="65">
        <v>60</v>
      </c>
    </row>
    <row r="1430" spans="1:6" x14ac:dyDescent="0.3">
      <c r="A1430" s="63" t="s">
        <v>3108</v>
      </c>
      <c r="B1430" s="63" t="s">
        <v>498</v>
      </c>
      <c r="C1430" s="63" t="s">
        <v>3109</v>
      </c>
      <c r="D1430" s="63" t="s">
        <v>487</v>
      </c>
      <c r="E1430" s="66" t="s">
        <v>64</v>
      </c>
      <c r="F1430" s="65">
        <v>240</v>
      </c>
    </row>
    <row r="1431" spans="1:6" x14ac:dyDescent="0.3">
      <c r="A1431" s="63" t="s">
        <v>3110</v>
      </c>
      <c r="B1431" s="63" t="s">
        <v>498</v>
      </c>
      <c r="C1431" s="63" t="s">
        <v>3111</v>
      </c>
      <c r="D1431" s="63" t="s">
        <v>487</v>
      </c>
      <c r="E1431" s="66" t="s">
        <v>64</v>
      </c>
      <c r="F1431" s="65">
        <v>240</v>
      </c>
    </row>
    <row r="1432" spans="1:6" x14ac:dyDescent="0.3">
      <c r="A1432" s="63" t="s">
        <v>3112</v>
      </c>
      <c r="B1432" s="63" t="s">
        <v>714</v>
      </c>
      <c r="C1432" s="63" t="s">
        <v>3113</v>
      </c>
      <c r="D1432" s="63" t="s">
        <v>487</v>
      </c>
      <c r="E1432" s="66" t="s">
        <v>64</v>
      </c>
      <c r="F1432" s="65">
        <v>240</v>
      </c>
    </row>
    <row r="1433" spans="1:6" x14ac:dyDescent="0.3">
      <c r="A1433" s="63" t="s">
        <v>3114</v>
      </c>
      <c r="B1433" s="63" t="s">
        <v>714</v>
      </c>
      <c r="C1433" s="63" t="s">
        <v>3115</v>
      </c>
      <c r="D1433" s="63" t="s">
        <v>487</v>
      </c>
      <c r="E1433" s="64" t="s">
        <v>64</v>
      </c>
      <c r="F1433" s="65">
        <v>240</v>
      </c>
    </row>
    <row r="1434" spans="1:6" x14ac:dyDescent="0.3">
      <c r="A1434" s="63" t="s">
        <v>3116</v>
      </c>
      <c r="B1434" s="63" t="s">
        <v>714</v>
      </c>
      <c r="C1434" s="63" t="s">
        <v>3117</v>
      </c>
      <c r="D1434" s="63" t="s">
        <v>3118</v>
      </c>
      <c r="E1434" s="66" t="s">
        <v>64</v>
      </c>
      <c r="F1434" s="65">
        <v>500</v>
      </c>
    </row>
    <row r="1435" spans="1:6" x14ac:dyDescent="0.3">
      <c r="A1435" s="63" t="s">
        <v>3119</v>
      </c>
      <c r="B1435" s="63" t="s">
        <v>714</v>
      </c>
      <c r="C1435" s="63" t="s">
        <v>3120</v>
      </c>
      <c r="D1435" s="63" t="s">
        <v>3118</v>
      </c>
      <c r="E1435" s="66" t="s">
        <v>64</v>
      </c>
      <c r="F1435" s="65">
        <v>500</v>
      </c>
    </row>
    <row r="1436" spans="1:6" x14ac:dyDescent="0.3">
      <c r="A1436" s="63" t="s">
        <v>3121</v>
      </c>
      <c r="B1436" s="63" t="s">
        <v>714</v>
      </c>
      <c r="C1436" s="63" t="s">
        <v>3122</v>
      </c>
      <c r="D1436" s="63" t="s">
        <v>3118</v>
      </c>
      <c r="E1436" s="66" t="s">
        <v>64</v>
      </c>
      <c r="F1436" s="65">
        <v>500</v>
      </c>
    </row>
    <row r="1437" spans="1:6" x14ac:dyDescent="0.3">
      <c r="A1437" s="63" t="s">
        <v>3123</v>
      </c>
      <c r="B1437" s="63" t="s">
        <v>714</v>
      </c>
      <c r="C1437" s="63" t="s">
        <v>3124</v>
      </c>
      <c r="D1437" s="63" t="s">
        <v>3118</v>
      </c>
      <c r="E1437" s="66" t="s">
        <v>64</v>
      </c>
      <c r="F1437" s="65">
        <v>500</v>
      </c>
    </row>
    <row r="1438" spans="1:6" x14ac:dyDescent="0.3">
      <c r="A1438" s="63" t="s">
        <v>3125</v>
      </c>
      <c r="B1438" s="63" t="s">
        <v>714</v>
      </c>
      <c r="C1438" s="63" t="s">
        <v>3126</v>
      </c>
      <c r="D1438" s="63" t="s">
        <v>3118</v>
      </c>
      <c r="E1438" s="66" t="s">
        <v>64</v>
      </c>
      <c r="F1438" s="65">
        <v>500</v>
      </c>
    </row>
    <row r="1439" spans="1:6" x14ac:dyDescent="0.3">
      <c r="A1439" s="63" t="s">
        <v>3127</v>
      </c>
      <c r="B1439" s="63" t="s">
        <v>498</v>
      </c>
      <c r="C1439" s="63" t="s">
        <v>3128</v>
      </c>
      <c r="D1439" s="63" t="s">
        <v>490</v>
      </c>
      <c r="E1439" s="66" t="s">
        <v>64</v>
      </c>
      <c r="F1439" s="65">
        <v>140</v>
      </c>
    </row>
    <row r="1440" spans="1:6" x14ac:dyDescent="0.3">
      <c r="A1440" s="63" t="s">
        <v>3129</v>
      </c>
      <c r="B1440" s="63" t="s">
        <v>498</v>
      </c>
      <c r="C1440" s="63" t="s">
        <v>3130</v>
      </c>
      <c r="D1440" s="63" t="s">
        <v>487</v>
      </c>
      <c r="E1440" s="66" t="s">
        <v>64</v>
      </c>
      <c r="F1440" s="65">
        <v>240</v>
      </c>
    </row>
    <row r="1441" spans="1:6" x14ac:dyDescent="0.3">
      <c r="A1441" s="63" t="s">
        <v>3131</v>
      </c>
      <c r="B1441" s="63" t="s">
        <v>498</v>
      </c>
      <c r="C1441" s="63" t="s">
        <v>3132</v>
      </c>
      <c r="D1441" s="63" t="s">
        <v>490</v>
      </c>
      <c r="E1441" s="66" t="s">
        <v>64</v>
      </c>
      <c r="F1441" s="65">
        <v>140</v>
      </c>
    </row>
    <row r="1442" spans="1:6" x14ac:dyDescent="0.3">
      <c r="A1442" s="63" t="s">
        <v>3133</v>
      </c>
      <c r="B1442" s="63" t="s">
        <v>498</v>
      </c>
      <c r="C1442" s="63" t="s">
        <v>3134</v>
      </c>
      <c r="D1442" s="63" t="s">
        <v>487</v>
      </c>
      <c r="E1442" s="66" t="s">
        <v>64</v>
      </c>
      <c r="F1442" s="65">
        <v>240</v>
      </c>
    </row>
    <row r="1443" spans="1:6" x14ac:dyDescent="0.3">
      <c r="A1443" s="63" t="s">
        <v>3135</v>
      </c>
      <c r="B1443" s="63" t="s">
        <v>498</v>
      </c>
      <c r="C1443" s="63" t="s">
        <v>3136</v>
      </c>
      <c r="D1443" s="63" t="s">
        <v>487</v>
      </c>
      <c r="E1443" s="66" t="s">
        <v>64</v>
      </c>
      <c r="F1443" s="65">
        <v>240</v>
      </c>
    </row>
    <row r="1444" spans="1:6" x14ac:dyDescent="0.3">
      <c r="A1444" s="63" t="s">
        <v>3137</v>
      </c>
      <c r="B1444" s="63" t="s">
        <v>498</v>
      </c>
      <c r="C1444" s="63" t="s">
        <v>3138</v>
      </c>
      <c r="D1444" s="63" t="s">
        <v>490</v>
      </c>
      <c r="E1444" s="66" t="s">
        <v>64</v>
      </c>
      <c r="F1444" s="65">
        <v>140</v>
      </c>
    </row>
    <row r="1445" spans="1:6" x14ac:dyDescent="0.3">
      <c r="A1445" s="63" t="s">
        <v>3139</v>
      </c>
      <c r="B1445" s="63" t="s">
        <v>498</v>
      </c>
      <c r="C1445" s="63" t="s">
        <v>3140</v>
      </c>
      <c r="D1445" s="63" t="s">
        <v>490</v>
      </c>
      <c r="E1445" s="66" t="s">
        <v>64</v>
      </c>
      <c r="F1445" s="65">
        <v>140</v>
      </c>
    </row>
    <row r="1446" spans="1:6" x14ac:dyDescent="0.3">
      <c r="A1446" s="63" t="s">
        <v>3141</v>
      </c>
      <c r="B1446" s="63" t="s">
        <v>498</v>
      </c>
      <c r="C1446" s="63" t="s">
        <v>3142</v>
      </c>
      <c r="D1446" s="63" t="s">
        <v>490</v>
      </c>
      <c r="E1446" s="66" t="s">
        <v>64</v>
      </c>
      <c r="F1446" s="65">
        <v>140</v>
      </c>
    </row>
    <row r="1447" spans="1:6" x14ac:dyDescent="0.3">
      <c r="A1447" s="63" t="s">
        <v>3143</v>
      </c>
      <c r="B1447" s="63" t="s">
        <v>498</v>
      </c>
      <c r="C1447" s="63" t="s">
        <v>3144</v>
      </c>
      <c r="D1447" s="63" t="s">
        <v>490</v>
      </c>
      <c r="E1447" s="66" t="s">
        <v>64</v>
      </c>
      <c r="F1447" s="65">
        <v>140</v>
      </c>
    </row>
    <row r="1448" spans="1:6" x14ac:dyDescent="0.3">
      <c r="A1448" s="63" t="s">
        <v>3145</v>
      </c>
      <c r="B1448" s="63" t="s">
        <v>498</v>
      </c>
      <c r="C1448" s="63" t="s">
        <v>3146</v>
      </c>
      <c r="D1448" s="63" t="s">
        <v>490</v>
      </c>
      <c r="E1448" s="66" t="s">
        <v>64</v>
      </c>
      <c r="F1448" s="65">
        <v>140</v>
      </c>
    </row>
    <row r="1449" spans="1:6" x14ac:dyDescent="0.3">
      <c r="A1449" s="63" t="s">
        <v>3147</v>
      </c>
      <c r="B1449" s="63" t="s">
        <v>498</v>
      </c>
      <c r="C1449" s="63" t="s">
        <v>3148</v>
      </c>
      <c r="D1449" s="63" t="s">
        <v>490</v>
      </c>
      <c r="E1449" s="66" t="s">
        <v>64</v>
      </c>
      <c r="F1449" s="65">
        <v>140</v>
      </c>
    </row>
    <row r="1450" spans="1:6" x14ac:dyDescent="0.3">
      <c r="A1450" s="63" t="s">
        <v>3149</v>
      </c>
      <c r="B1450" s="63" t="s">
        <v>498</v>
      </c>
      <c r="C1450" s="63" t="s">
        <v>302</v>
      </c>
      <c r="D1450" s="63" t="s">
        <v>490</v>
      </c>
      <c r="E1450" s="66" t="s">
        <v>64</v>
      </c>
      <c r="F1450" s="65">
        <v>140</v>
      </c>
    </row>
    <row r="1451" spans="1:6" x14ac:dyDescent="0.3">
      <c r="A1451" s="63" t="s">
        <v>3150</v>
      </c>
      <c r="B1451" s="63" t="s">
        <v>498</v>
      </c>
      <c r="C1451" s="63" t="s">
        <v>3151</v>
      </c>
      <c r="D1451" s="63" t="s">
        <v>490</v>
      </c>
      <c r="E1451" s="66" t="s">
        <v>64</v>
      </c>
      <c r="F1451" s="65">
        <v>140</v>
      </c>
    </row>
    <row r="1452" spans="1:6" x14ac:dyDescent="0.3">
      <c r="A1452" s="63" t="s">
        <v>3152</v>
      </c>
      <c r="B1452" s="63" t="s">
        <v>498</v>
      </c>
      <c r="C1452" s="63" t="s">
        <v>3153</v>
      </c>
      <c r="D1452" s="63" t="s">
        <v>487</v>
      </c>
      <c r="E1452" s="66" t="s">
        <v>64</v>
      </c>
      <c r="F1452" s="65">
        <v>240</v>
      </c>
    </row>
    <row r="1453" spans="1:6" x14ac:dyDescent="0.3">
      <c r="A1453" s="63" t="s">
        <v>3154</v>
      </c>
      <c r="B1453" s="63" t="s">
        <v>2950</v>
      </c>
      <c r="C1453" s="63" t="s">
        <v>3155</v>
      </c>
      <c r="D1453" s="63" t="s">
        <v>2952</v>
      </c>
      <c r="E1453" s="66" t="s">
        <v>64</v>
      </c>
      <c r="F1453" s="65">
        <v>240</v>
      </c>
    </row>
    <row r="1454" spans="1:6" x14ac:dyDescent="0.3">
      <c r="A1454" s="63" t="s">
        <v>3156</v>
      </c>
      <c r="B1454" s="63" t="s">
        <v>637</v>
      </c>
      <c r="C1454" s="63" t="s">
        <v>3157</v>
      </c>
      <c r="D1454" s="63" t="s">
        <v>639</v>
      </c>
      <c r="E1454" s="66" t="s">
        <v>64</v>
      </c>
      <c r="F1454" s="65">
        <v>60</v>
      </c>
    </row>
    <row r="1455" spans="1:6" x14ac:dyDescent="0.3">
      <c r="A1455" s="63" t="s">
        <v>3158</v>
      </c>
      <c r="B1455" s="63" t="s">
        <v>3159</v>
      </c>
      <c r="C1455" s="63" t="s">
        <v>3160</v>
      </c>
      <c r="D1455" s="63" t="s">
        <v>3161</v>
      </c>
      <c r="E1455" s="66" t="s">
        <v>64</v>
      </c>
      <c r="F1455" s="65">
        <v>630</v>
      </c>
    </row>
    <row r="1456" spans="1:6" x14ac:dyDescent="0.3">
      <c r="A1456" s="63" t="s">
        <v>3162</v>
      </c>
      <c r="B1456" s="63" t="s">
        <v>3159</v>
      </c>
      <c r="C1456" s="63" t="s">
        <v>3163</v>
      </c>
      <c r="D1456" s="63" t="s">
        <v>3164</v>
      </c>
      <c r="E1456" s="66" t="s">
        <v>64</v>
      </c>
      <c r="F1456" s="65">
        <v>300</v>
      </c>
    </row>
    <row r="1457" spans="1:6" x14ac:dyDescent="0.3">
      <c r="A1457" s="63" t="s">
        <v>3165</v>
      </c>
      <c r="B1457" s="63" t="s">
        <v>3159</v>
      </c>
      <c r="C1457" s="63" t="s">
        <v>3166</v>
      </c>
      <c r="D1457" s="63" t="s">
        <v>3167</v>
      </c>
      <c r="E1457" s="66" t="s">
        <v>64</v>
      </c>
      <c r="F1457" s="65">
        <v>550</v>
      </c>
    </row>
    <row r="1458" spans="1:6" x14ac:dyDescent="0.3">
      <c r="A1458" s="63" t="s">
        <v>3168</v>
      </c>
      <c r="B1458" s="63" t="s">
        <v>3159</v>
      </c>
      <c r="C1458" s="63" t="s">
        <v>3169</v>
      </c>
      <c r="D1458" s="63" t="s">
        <v>3170</v>
      </c>
      <c r="E1458" s="66" t="s">
        <v>64</v>
      </c>
      <c r="F1458" s="65">
        <v>250</v>
      </c>
    </row>
    <row r="1459" spans="1:6" x14ac:dyDescent="0.3">
      <c r="A1459" s="63" t="s">
        <v>3171</v>
      </c>
      <c r="B1459" s="63" t="s">
        <v>3159</v>
      </c>
      <c r="C1459" s="63" t="s">
        <v>3172</v>
      </c>
      <c r="D1459" s="63" t="s">
        <v>3161</v>
      </c>
      <c r="E1459" s="66" t="s">
        <v>64</v>
      </c>
      <c r="F1459" s="65">
        <v>630</v>
      </c>
    </row>
    <row r="1460" spans="1:6" x14ac:dyDescent="0.3">
      <c r="A1460" s="63" t="s">
        <v>3173</v>
      </c>
      <c r="B1460" s="63" t="s">
        <v>3159</v>
      </c>
      <c r="C1460" s="63" t="s">
        <v>3174</v>
      </c>
      <c r="D1460" s="63" t="s">
        <v>3164</v>
      </c>
      <c r="E1460" s="66" t="s">
        <v>64</v>
      </c>
      <c r="F1460" s="65">
        <v>300</v>
      </c>
    </row>
    <row r="1461" spans="1:6" x14ac:dyDescent="0.3">
      <c r="A1461" s="63" t="s">
        <v>3175</v>
      </c>
      <c r="B1461" s="63" t="s">
        <v>3159</v>
      </c>
      <c r="C1461" s="63" t="s">
        <v>3176</v>
      </c>
      <c r="D1461" s="63" t="s">
        <v>3177</v>
      </c>
      <c r="E1461" s="66" t="s">
        <v>64</v>
      </c>
      <c r="F1461" s="65">
        <v>880</v>
      </c>
    </row>
    <row r="1462" spans="1:6" x14ac:dyDescent="0.3">
      <c r="A1462" s="63" t="s">
        <v>3178</v>
      </c>
      <c r="B1462" s="63" t="s">
        <v>3159</v>
      </c>
      <c r="C1462" s="63" t="s">
        <v>3179</v>
      </c>
      <c r="D1462" s="63" t="s">
        <v>3180</v>
      </c>
      <c r="E1462" s="66" t="s">
        <v>64</v>
      </c>
      <c r="F1462" s="65">
        <v>470</v>
      </c>
    </row>
    <row r="1463" spans="1:6" x14ac:dyDescent="0.3">
      <c r="A1463" s="63" t="s">
        <v>3181</v>
      </c>
      <c r="B1463" s="63" t="s">
        <v>3159</v>
      </c>
      <c r="C1463" s="63" t="s">
        <v>3182</v>
      </c>
      <c r="D1463" s="63" t="s">
        <v>3161</v>
      </c>
      <c r="E1463" s="66" t="s">
        <v>64</v>
      </c>
      <c r="F1463" s="65">
        <v>630</v>
      </c>
    </row>
    <row r="1464" spans="1:6" x14ac:dyDescent="0.3">
      <c r="A1464" s="63" t="s">
        <v>3183</v>
      </c>
      <c r="B1464" s="63" t="s">
        <v>3159</v>
      </c>
      <c r="C1464" s="63" t="s">
        <v>3184</v>
      </c>
      <c r="D1464" s="63" t="s">
        <v>3164</v>
      </c>
      <c r="E1464" s="66" t="s">
        <v>64</v>
      </c>
      <c r="F1464" s="65">
        <v>300</v>
      </c>
    </row>
    <row r="1465" spans="1:6" x14ac:dyDescent="0.3">
      <c r="A1465" s="63" t="s">
        <v>3185</v>
      </c>
      <c r="B1465" s="63" t="s">
        <v>3159</v>
      </c>
      <c r="C1465" s="63" t="s">
        <v>3186</v>
      </c>
      <c r="D1465" s="63" t="s">
        <v>3161</v>
      </c>
      <c r="E1465" s="66" t="s">
        <v>64</v>
      </c>
      <c r="F1465" s="65">
        <v>630</v>
      </c>
    </row>
    <row r="1466" spans="1:6" x14ac:dyDescent="0.3">
      <c r="A1466" s="63" t="s">
        <v>3187</v>
      </c>
      <c r="B1466" s="63" t="s">
        <v>3159</v>
      </c>
      <c r="C1466" s="63" t="s">
        <v>3188</v>
      </c>
      <c r="D1466" s="63" t="s">
        <v>3164</v>
      </c>
      <c r="E1466" s="66" t="s">
        <v>64</v>
      </c>
      <c r="F1466" s="65">
        <v>300</v>
      </c>
    </row>
    <row r="1467" spans="1:6" x14ac:dyDescent="0.3">
      <c r="A1467" s="63" t="s">
        <v>3189</v>
      </c>
      <c r="B1467" s="63" t="s">
        <v>3159</v>
      </c>
      <c r="C1467" s="63" t="s">
        <v>3190</v>
      </c>
      <c r="D1467" s="63" t="s">
        <v>3161</v>
      </c>
      <c r="E1467" s="66" t="s">
        <v>64</v>
      </c>
      <c r="F1467" s="65">
        <v>630</v>
      </c>
    </row>
    <row r="1468" spans="1:6" x14ac:dyDescent="0.3">
      <c r="A1468" s="63" t="s">
        <v>3191</v>
      </c>
      <c r="B1468" s="63" t="s">
        <v>3159</v>
      </c>
      <c r="C1468" s="63" t="s">
        <v>3192</v>
      </c>
      <c r="D1468" s="63" t="s">
        <v>3164</v>
      </c>
      <c r="E1468" s="66" t="s">
        <v>64</v>
      </c>
      <c r="F1468" s="65">
        <v>300</v>
      </c>
    </row>
    <row r="1469" spans="1:6" x14ac:dyDescent="0.3">
      <c r="A1469" s="63" t="s">
        <v>3193</v>
      </c>
      <c r="B1469" s="63" t="s">
        <v>3159</v>
      </c>
      <c r="C1469" s="63" t="s">
        <v>3194</v>
      </c>
      <c r="D1469" s="63" t="s">
        <v>3161</v>
      </c>
      <c r="E1469" s="66" t="s">
        <v>64</v>
      </c>
      <c r="F1469" s="65">
        <v>630</v>
      </c>
    </row>
    <row r="1470" spans="1:6" x14ac:dyDescent="0.3">
      <c r="A1470" s="63" t="s">
        <v>3195</v>
      </c>
      <c r="B1470" s="63" t="s">
        <v>3159</v>
      </c>
      <c r="C1470" s="63" t="s">
        <v>3196</v>
      </c>
      <c r="D1470" s="63" t="s">
        <v>3164</v>
      </c>
      <c r="E1470" s="66" t="s">
        <v>64</v>
      </c>
      <c r="F1470" s="65">
        <v>300</v>
      </c>
    </row>
    <row r="1471" spans="1:6" x14ac:dyDescent="0.3">
      <c r="A1471" s="63" t="s">
        <v>3197</v>
      </c>
      <c r="B1471" s="63" t="s">
        <v>577</v>
      </c>
      <c r="C1471" s="63" t="s">
        <v>3198</v>
      </c>
      <c r="D1471" s="63" t="s">
        <v>487</v>
      </c>
      <c r="E1471" s="66" t="s">
        <v>64</v>
      </c>
      <c r="F1471" s="65">
        <v>240</v>
      </c>
    </row>
    <row r="1472" spans="1:6" x14ac:dyDescent="0.3">
      <c r="A1472" s="63" t="s">
        <v>3199</v>
      </c>
      <c r="B1472" s="63" t="s">
        <v>577</v>
      </c>
      <c r="C1472" s="63" t="s">
        <v>3200</v>
      </c>
      <c r="D1472" s="63" t="s">
        <v>553</v>
      </c>
      <c r="E1472" s="66" t="s">
        <v>64</v>
      </c>
      <c r="F1472" s="65">
        <v>120</v>
      </c>
    </row>
    <row r="1473" spans="1:6" x14ac:dyDescent="0.3">
      <c r="A1473" s="63" t="s">
        <v>3201</v>
      </c>
      <c r="B1473" s="63" t="s">
        <v>577</v>
      </c>
      <c r="C1473" s="63" t="s">
        <v>3202</v>
      </c>
      <c r="D1473" s="63" t="s">
        <v>487</v>
      </c>
      <c r="E1473" s="66" t="s">
        <v>64</v>
      </c>
      <c r="F1473" s="65">
        <v>240</v>
      </c>
    </row>
    <row r="1474" spans="1:6" x14ac:dyDescent="0.3">
      <c r="A1474" s="63" t="s">
        <v>3203</v>
      </c>
      <c r="B1474" s="63" t="s">
        <v>577</v>
      </c>
      <c r="C1474" s="63" t="s">
        <v>3204</v>
      </c>
      <c r="D1474" s="63" t="s">
        <v>487</v>
      </c>
      <c r="E1474" s="66" t="s">
        <v>64</v>
      </c>
      <c r="F1474" s="65">
        <v>240</v>
      </c>
    </row>
    <row r="1475" spans="1:6" x14ac:dyDescent="0.3">
      <c r="A1475" s="63" t="s">
        <v>3205</v>
      </c>
      <c r="B1475" s="63" t="s">
        <v>577</v>
      </c>
      <c r="C1475" s="63" t="s">
        <v>3206</v>
      </c>
      <c r="D1475" s="63" t="s">
        <v>553</v>
      </c>
      <c r="E1475" s="66" t="s">
        <v>64</v>
      </c>
      <c r="F1475" s="65">
        <v>120</v>
      </c>
    </row>
    <row r="1476" spans="1:6" x14ac:dyDescent="0.3">
      <c r="A1476" s="63" t="s">
        <v>3207</v>
      </c>
      <c r="B1476" s="63" t="s">
        <v>577</v>
      </c>
      <c r="C1476" s="63" t="s">
        <v>3208</v>
      </c>
      <c r="D1476" s="63" t="s">
        <v>553</v>
      </c>
      <c r="E1476" s="66" t="s">
        <v>64</v>
      </c>
      <c r="F1476" s="65">
        <v>120</v>
      </c>
    </row>
    <row r="1477" spans="1:6" x14ac:dyDescent="0.3">
      <c r="A1477" s="63" t="s">
        <v>3209</v>
      </c>
      <c r="B1477" s="63" t="s">
        <v>3159</v>
      </c>
      <c r="C1477" s="63" t="s">
        <v>3210</v>
      </c>
      <c r="D1477" s="63" t="s">
        <v>3161</v>
      </c>
      <c r="E1477" s="66" t="s">
        <v>64</v>
      </c>
      <c r="F1477" s="65">
        <v>630</v>
      </c>
    </row>
    <row r="1478" spans="1:6" x14ac:dyDescent="0.3">
      <c r="A1478" s="63" t="s">
        <v>3211</v>
      </c>
      <c r="B1478" s="63" t="s">
        <v>3159</v>
      </c>
      <c r="C1478" s="63" t="s">
        <v>3212</v>
      </c>
      <c r="D1478" s="63" t="s">
        <v>3177</v>
      </c>
      <c r="E1478" s="66" t="s">
        <v>64</v>
      </c>
      <c r="F1478" s="65">
        <v>880</v>
      </c>
    </row>
    <row r="1479" spans="1:6" x14ac:dyDescent="0.3">
      <c r="A1479" s="63" t="s">
        <v>3213</v>
      </c>
      <c r="B1479" s="63" t="s">
        <v>3159</v>
      </c>
      <c r="C1479" s="63" t="s">
        <v>3214</v>
      </c>
      <c r="D1479" s="63" t="s">
        <v>3161</v>
      </c>
      <c r="E1479" s="66" t="s">
        <v>64</v>
      </c>
      <c r="F1479" s="65">
        <v>630</v>
      </c>
    </row>
    <row r="1480" spans="1:6" x14ac:dyDescent="0.3">
      <c r="A1480" s="63" t="s">
        <v>3215</v>
      </c>
      <c r="B1480" s="63" t="s">
        <v>3159</v>
      </c>
      <c r="C1480" s="63" t="s">
        <v>3216</v>
      </c>
      <c r="D1480" s="63" t="s">
        <v>3161</v>
      </c>
      <c r="E1480" s="66" t="s">
        <v>64</v>
      </c>
      <c r="F1480" s="65">
        <v>630</v>
      </c>
    </row>
    <row r="1481" spans="1:6" x14ac:dyDescent="0.3">
      <c r="A1481" s="63" t="s">
        <v>3217</v>
      </c>
      <c r="B1481" s="63" t="s">
        <v>3159</v>
      </c>
      <c r="C1481" s="63" t="s">
        <v>3218</v>
      </c>
      <c r="D1481" s="63" t="s">
        <v>3167</v>
      </c>
      <c r="E1481" s="66" t="s">
        <v>64</v>
      </c>
      <c r="F1481" s="65">
        <v>550</v>
      </c>
    </row>
    <row r="1482" spans="1:6" x14ac:dyDescent="0.3">
      <c r="A1482" s="63" t="s">
        <v>3219</v>
      </c>
      <c r="B1482" s="63" t="s">
        <v>3159</v>
      </c>
      <c r="C1482" s="63" t="s">
        <v>3220</v>
      </c>
      <c r="D1482" s="63" t="s">
        <v>3177</v>
      </c>
      <c r="E1482" s="66" t="s">
        <v>64</v>
      </c>
      <c r="F1482" s="65">
        <v>880</v>
      </c>
    </row>
    <row r="1483" spans="1:6" x14ac:dyDescent="0.3">
      <c r="A1483" s="63" t="s">
        <v>3221</v>
      </c>
      <c r="B1483" s="63" t="s">
        <v>3159</v>
      </c>
      <c r="C1483" s="63" t="s">
        <v>3222</v>
      </c>
      <c r="D1483" s="63" t="s">
        <v>3167</v>
      </c>
      <c r="E1483" s="66" t="s">
        <v>64</v>
      </c>
      <c r="F1483" s="65">
        <v>550</v>
      </c>
    </row>
    <row r="1484" spans="1:6" x14ac:dyDescent="0.3">
      <c r="A1484" s="63" t="s">
        <v>3223</v>
      </c>
      <c r="B1484" s="63" t="s">
        <v>3159</v>
      </c>
      <c r="C1484" s="63" t="s">
        <v>3224</v>
      </c>
      <c r="D1484" s="63" t="s">
        <v>3167</v>
      </c>
      <c r="E1484" s="66" t="s">
        <v>64</v>
      </c>
      <c r="F1484" s="65">
        <v>550</v>
      </c>
    </row>
    <row r="1485" spans="1:6" x14ac:dyDescent="0.3">
      <c r="A1485" s="63" t="s">
        <v>3225</v>
      </c>
      <c r="B1485" s="63" t="s">
        <v>3159</v>
      </c>
      <c r="C1485" s="63" t="s">
        <v>3226</v>
      </c>
      <c r="D1485" s="63" t="s">
        <v>3167</v>
      </c>
      <c r="E1485" s="66" t="s">
        <v>64</v>
      </c>
      <c r="F1485" s="65">
        <v>550</v>
      </c>
    </row>
    <row r="1486" spans="1:6" x14ac:dyDescent="0.3">
      <c r="A1486" s="63" t="s">
        <v>3227</v>
      </c>
      <c r="B1486" s="63" t="s">
        <v>3159</v>
      </c>
      <c r="C1486" s="63" t="s">
        <v>3228</v>
      </c>
      <c r="D1486" s="63" t="s">
        <v>3164</v>
      </c>
      <c r="E1486" s="66" t="s">
        <v>64</v>
      </c>
      <c r="F1486" s="65">
        <v>300</v>
      </c>
    </row>
    <row r="1487" spans="1:6" x14ac:dyDescent="0.3">
      <c r="A1487" s="63" t="s">
        <v>3229</v>
      </c>
      <c r="B1487" s="63" t="s">
        <v>3159</v>
      </c>
      <c r="C1487" s="63" t="s">
        <v>3230</v>
      </c>
      <c r="D1487" s="63" t="s">
        <v>3180</v>
      </c>
      <c r="E1487" s="66" t="s">
        <v>64</v>
      </c>
      <c r="F1487" s="65">
        <v>470</v>
      </c>
    </row>
    <row r="1488" spans="1:6" x14ac:dyDescent="0.3">
      <c r="A1488" s="63" t="s">
        <v>3231</v>
      </c>
      <c r="B1488" s="63" t="s">
        <v>3159</v>
      </c>
      <c r="C1488" s="63" t="s">
        <v>3232</v>
      </c>
      <c r="D1488" s="63" t="s">
        <v>3164</v>
      </c>
      <c r="E1488" s="66" t="s">
        <v>64</v>
      </c>
      <c r="F1488" s="65">
        <v>300</v>
      </c>
    </row>
    <row r="1489" spans="1:6" x14ac:dyDescent="0.3">
      <c r="A1489" s="63" t="s">
        <v>3233</v>
      </c>
      <c r="B1489" s="63" t="s">
        <v>3159</v>
      </c>
      <c r="C1489" s="63" t="s">
        <v>3234</v>
      </c>
      <c r="D1489" s="63" t="s">
        <v>3170</v>
      </c>
      <c r="E1489" s="66" t="s">
        <v>64</v>
      </c>
      <c r="F1489" s="65">
        <v>250</v>
      </c>
    </row>
    <row r="1490" spans="1:6" x14ac:dyDescent="0.3">
      <c r="A1490" s="63" t="s">
        <v>3235</v>
      </c>
      <c r="B1490" s="63" t="s">
        <v>3159</v>
      </c>
      <c r="C1490" s="63" t="s">
        <v>3236</v>
      </c>
      <c r="D1490" s="63" t="s">
        <v>3170</v>
      </c>
      <c r="E1490" s="66" t="s">
        <v>64</v>
      </c>
      <c r="F1490" s="65">
        <v>250</v>
      </c>
    </row>
    <row r="1491" spans="1:6" x14ac:dyDescent="0.3">
      <c r="A1491" s="63" t="s">
        <v>3237</v>
      </c>
      <c r="B1491" s="63" t="s">
        <v>3159</v>
      </c>
      <c r="C1491" s="63" t="s">
        <v>3238</v>
      </c>
      <c r="D1491" s="63" t="s">
        <v>3170</v>
      </c>
      <c r="E1491" s="66" t="s">
        <v>64</v>
      </c>
      <c r="F1491" s="65">
        <v>250</v>
      </c>
    </row>
    <row r="1492" spans="1:6" x14ac:dyDescent="0.3">
      <c r="A1492" s="63" t="s">
        <v>3239</v>
      </c>
      <c r="B1492" s="63" t="s">
        <v>3159</v>
      </c>
      <c r="C1492" s="63" t="s">
        <v>3240</v>
      </c>
      <c r="D1492" s="63" t="s">
        <v>3170</v>
      </c>
      <c r="E1492" s="66" t="s">
        <v>64</v>
      </c>
      <c r="F1492" s="65">
        <v>250</v>
      </c>
    </row>
    <row r="1493" spans="1:6" x14ac:dyDescent="0.3">
      <c r="A1493" s="63" t="s">
        <v>3241</v>
      </c>
      <c r="B1493" s="63" t="s">
        <v>3159</v>
      </c>
      <c r="C1493" s="63" t="s">
        <v>3242</v>
      </c>
      <c r="D1493" s="63" t="s">
        <v>3180</v>
      </c>
      <c r="E1493" s="66" t="s">
        <v>64</v>
      </c>
      <c r="F1493" s="65">
        <v>470</v>
      </c>
    </row>
    <row r="1494" spans="1:6" x14ac:dyDescent="0.3">
      <c r="A1494" s="63" t="s">
        <v>3243</v>
      </c>
      <c r="B1494" s="63" t="s">
        <v>3159</v>
      </c>
      <c r="C1494" s="63" t="s">
        <v>3244</v>
      </c>
      <c r="D1494" s="63" t="s">
        <v>3164</v>
      </c>
      <c r="E1494" s="66" t="s">
        <v>64</v>
      </c>
      <c r="F1494" s="65">
        <v>300</v>
      </c>
    </row>
    <row r="1495" spans="1:6" x14ac:dyDescent="0.3">
      <c r="A1495" s="63" t="s">
        <v>3245</v>
      </c>
      <c r="B1495" s="63" t="s">
        <v>3159</v>
      </c>
      <c r="C1495" s="63" t="s">
        <v>3246</v>
      </c>
      <c r="D1495" s="63" t="s">
        <v>3161</v>
      </c>
      <c r="E1495" s="66" t="s">
        <v>64</v>
      </c>
      <c r="F1495" s="65">
        <v>630</v>
      </c>
    </row>
    <row r="1496" spans="1:6" x14ac:dyDescent="0.3">
      <c r="A1496" s="63" t="s">
        <v>3247</v>
      </c>
      <c r="B1496" s="63" t="s">
        <v>3159</v>
      </c>
      <c r="C1496" s="63" t="s">
        <v>3248</v>
      </c>
      <c r="D1496" s="63" t="s">
        <v>3161</v>
      </c>
      <c r="E1496" s="66" t="s">
        <v>64</v>
      </c>
      <c r="F1496" s="65">
        <v>630</v>
      </c>
    </row>
    <row r="1497" spans="1:6" x14ac:dyDescent="0.3">
      <c r="A1497" s="63" t="s">
        <v>3249</v>
      </c>
      <c r="B1497" s="63" t="s">
        <v>3159</v>
      </c>
      <c r="C1497" s="63" t="s">
        <v>3250</v>
      </c>
      <c r="D1497" s="63" t="s">
        <v>3161</v>
      </c>
      <c r="E1497" s="66" t="s">
        <v>64</v>
      </c>
      <c r="F1497" s="65">
        <v>630</v>
      </c>
    </row>
    <row r="1498" spans="1:6" x14ac:dyDescent="0.3">
      <c r="A1498" s="63" t="s">
        <v>3251</v>
      </c>
      <c r="B1498" s="63" t="s">
        <v>3159</v>
      </c>
      <c r="C1498" s="63" t="s">
        <v>3252</v>
      </c>
      <c r="D1498" s="63" t="s">
        <v>3161</v>
      </c>
      <c r="E1498" s="66" t="s">
        <v>64</v>
      </c>
      <c r="F1498" s="65">
        <v>630</v>
      </c>
    </row>
    <row r="1499" spans="1:6" x14ac:dyDescent="0.3">
      <c r="A1499" s="63" t="s">
        <v>3253</v>
      </c>
      <c r="B1499" s="63" t="s">
        <v>3159</v>
      </c>
      <c r="C1499" s="63" t="s">
        <v>3254</v>
      </c>
      <c r="D1499" s="63" t="s">
        <v>3161</v>
      </c>
      <c r="E1499" s="66" t="s">
        <v>64</v>
      </c>
      <c r="F1499" s="65">
        <v>630</v>
      </c>
    </row>
    <row r="1500" spans="1:6" x14ac:dyDescent="0.3">
      <c r="A1500" s="63" t="s">
        <v>3255</v>
      </c>
      <c r="B1500" s="63" t="s">
        <v>3159</v>
      </c>
      <c r="C1500" s="63" t="s">
        <v>3256</v>
      </c>
      <c r="D1500" s="63" t="s">
        <v>3161</v>
      </c>
      <c r="E1500" s="66" t="s">
        <v>64</v>
      </c>
      <c r="F1500" s="65">
        <v>630</v>
      </c>
    </row>
    <row r="1501" spans="1:6" x14ac:dyDescent="0.3">
      <c r="A1501" s="63" t="s">
        <v>3257</v>
      </c>
      <c r="B1501" s="63" t="s">
        <v>3159</v>
      </c>
      <c r="C1501" s="63" t="s">
        <v>3258</v>
      </c>
      <c r="D1501" s="63" t="s">
        <v>3161</v>
      </c>
      <c r="E1501" s="66" t="s">
        <v>64</v>
      </c>
      <c r="F1501" s="65">
        <v>630</v>
      </c>
    </row>
    <row r="1502" spans="1:6" x14ac:dyDescent="0.3">
      <c r="A1502" s="63" t="s">
        <v>3259</v>
      </c>
      <c r="B1502" s="63" t="s">
        <v>3159</v>
      </c>
      <c r="C1502" s="63" t="s">
        <v>3260</v>
      </c>
      <c r="D1502" s="63" t="s">
        <v>3161</v>
      </c>
      <c r="E1502" s="66" t="s">
        <v>64</v>
      </c>
      <c r="F1502" s="65">
        <v>630</v>
      </c>
    </row>
    <row r="1503" spans="1:6" x14ac:dyDescent="0.3">
      <c r="A1503" s="63" t="s">
        <v>3261</v>
      </c>
      <c r="B1503" s="63" t="s">
        <v>3159</v>
      </c>
      <c r="C1503" s="63" t="s">
        <v>3262</v>
      </c>
      <c r="D1503" s="63" t="s">
        <v>3161</v>
      </c>
      <c r="E1503" s="66" t="s">
        <v>64</v>
      </c>
      <c r="F1503" s="65">
        <v>630</v>
      </c>
    </row>
    <row r="1504" spans="1:6" x14ac:dyDescent="0.3">
      <c r="A1504" s="63" t="s">
        <v>3263</v>
      </c>
      <c r="B1504" s="63" t="s">
        <v>3159</v>
      </c>
      <c r="C1504" s="63" t="s">
        <v>3264</v>
      </c>
      <c r="D1504" s="63" t="s">
        <v>3161</v>
      </c>
      <c r="E1504" s="66" t="s">
        <v>64</v>
      </c>
      <c r="F1504" s="65">
        <v>630</v>
      </c>
    </row>
    <row r="1505" spans="1:6" x14ac:dyDescent="0.3">
      <c r="A1505" s="63" t="s">
        <v>3265</v>
      </c>
      <c r="B1505" s="63" t="s">
        <v>3159</v>
      </c>
      <c r="C1505" s="63" t="s">
        <v>3266</v>
      </c>
      <c r="D1505" s="63" t="s">
        <v>3164</v>
      </c>
      <c r="E1505" s="66" t="s">
        <v>64</v>
      </c>
      <c r="F1505" s="65">
        <v>300</v>
      </c>
    </row>
    <row r="1506" spans="1:6" x14ac:dyDescent="0.3">
      <c r="A1506" s="63" t="s">
        <v>3267</v>
      </c>
      <c r="B1506" s="63" t="s">
        <v>3159</v>
      </c>
      <c r="C1506" s="63" t="s">
        <v>3268</v>
      </c>
      <c r="D1506" s="63" t="s">
        <v>3164</v>
      </c>
      <c r="E1506" s="66" t="s">
        <v>64</v>
      </c>
      <c r="F1506" s="65">
        <v>300</v>
      </c>
    </row>
    <row r="1507" spans="1:6" x14ac:dyDescent="0.3">
      <c r="A1507" s="63" t="s">
        <v>3269</v>
      </c>
      <c r="B1507" s="63" t="s">
        <v>3159</v>
      </c>
      <c r="C1507" s="63" t="s">
        <v>3270</v>
      </c>
      <c r="D1507" s="63" t="s">
        <v>3164</v>
      </c>
      <c r="E1507" s="66" t="s">
        <v>64</v>
      </c>
      <c r="F1507" s="65">
        <v>300</v>
      </c>
    </row>
    <row r="1508" spans="1:6" x14ac:dyDescent="0.3">
      <c r="A1508" s="63" t="s">
        <v>3271</v>
      </c>
      <c r="B1508" s="63" t="s">
        <v>3159</v>
      </c>
      <c r="C1508" s="63" t="s">
        <v>3272</v>
      </c>
      <c r="D1508" s="63" t="s">
        <v>3164</v>
      </c>
      <c r="E1508" s="66" t="s">
        <v>64</v>
      </c>
      <c r="F1508" s="65">
        <v>300</v>
      </c>
    </row>
    <row r="1509" spans="1:6" x14ac:dyDescent="0.3">
      <c r="A1509" s="63" t="s">
        <v>3273</v>
      </c>
      <c r="B1509" s="63" t="s">
        <v>3159</v>
      </c>
      <c r="C1509" s="63" t="s">
        <v>3274</v>
      </c>
      <c r="D1509" s="63" t="s">
        <v>3164</v>
      </c>
      <c r="E1509" s="66" t="s">
        <v>64</v>
      </c>
      <c r="F1509" s="65">
        <v>300</v>
      </c>
    </row>
    <row r="1510" spans="1:6" x14ac:dyDescent="0.3">
      <c r="A1510" s="63" t="s">
        <v>3275</v>
      </c>
      <c r="B1510" s="63" t="s">
        <v>3159</v>
      </c>
      <c r="C1510" s="63" t="s">
        <v>3276</v>
      </c>
      <c r="D1510" s="63" t="s">
        <v>3164</v>
      </c>
      <c r="E1510" s="66" t="s">
        <v>64</v>
      </c>
      <c r="F1510" s="65">
        <v>300</v>
      </c>
    </row>
    <row r="1511" spans="1:6" x14ac:dyDescent="0.3">
      <c r="A1511" s="63" t="s">
        <v>3277</v>
      </c>
      <c r="B1511" s="63" t="s">
        <v>3159</v>
      </c>
      <c r="C1511" s="63" t="s">
        <v>3278</v>
      </c>
      <c r="D1511" s="63" t="s">
        <v>3164</v>
      </c>
      <c r="E1511" s="66" t="s">
        <v>64</v>
      </c>
      <c r="F1511" s="65">
        <v>300</v>
      </c>
    </row>
    <row r="1512" spans="1:6" x14ac:dyDescent="0.3">
      <c r="A1512" s="63" t="s">
        <v>3279</v>
      </c>
      <c r="B1512" s="63" t="s">
        <v>3159</v>
      </c>
      <c r="C1512" s="63" t="s">
        <v>3280</v>
      </c>
      <c r="D1512" s="63" t="s">
        <v>3164</v>
      </c>
      <c r="E1512" s="66" t="s">
        <v>64</v>
      </c>
      <c r="F1512" s="65">
        <v>300</v>
      </c>
    </row>
    <row r="1513" spans="1:6" x14ac:dyDescent="0.3">
      <c r="A1513" s="63" t="s">
        <v>3281</v>
      </c>
      <c r="B1513" s="63" t="s">
        <v>3159</v>
      </c>
      <c r="C1513" s="63" t="s">
        <v>3282</v>
      </c>
      <c r="D1513" s="63" t="s">
        <v>3164</v>
      </c>
      <c r="E1513" s="66" t="s">
        <v>64</v>
      </c>
      <c r="F1513" s="65">
        <v>300</v>
      </c>
    </row>
    <row r="1514" spans="1:6" x14ac:dyDescent="0.3">
      <c r="A1514" s="63" t="s">
        <v>3283</v>
      </c>
      <c r="B1514" s="63" t="s">
        <v>3159</v>
      </c>
      <c r="C1514" s="63" t="s">
        <v>3284</v>
      </c>
      <c r="D1514" s="63" t="s">
        <v>3164</v>
      </c>
      <c r="E1514" s="66" t="s">
        <v>64</v>
      </c>
      <c r="F1514" s="65">
        <v>300</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M39"/>
  <sheetViews>
    <sheetView workbookViewId="0">
      <selection activeCell="F37" sqref="F37"/>
    </sheetView>
  </sheetViews>
  <sheetFormatPr defaultRowHeight="14" x14ac:dyDescent="0.3"/>
  <sheetData>
    <row r="1" spans="1:13" x14ac:dyDescent="0.3">
      <c r="A1" t="s">
        <v>3285</v>
      </c>
      <c r="B1">
        <v>5</v>
      </c>
      <c r="C1" t="s">
        <v>3286</v>
      </c>
      <c r="D1">
        <v>0</v>
      </c>
      <c r="E1" t="s">
        <v>3286</v>
      </c>
      <c r="F1">
        <v>0</v>
      </c>
      <c r="G1" t="s">
        <v>3286</v>
      </c>
      <c r="H1">
        <v>1</v>
      </c>
    </row>
    <row r="2" spans="1:13" x14ac:dyDescent="0.3">
      <c r="A2" t="s">
        <v>3287</v>
      </c>
      <c r="B2">
        <v>5</v>
      </c>
      <c r="C2" t="s">
        <v>3288</v>
      </c>
      <c r="D2">
        <v>0</v>
      </c>
      <c r="E2" t="s">
        <v>3288</v>
      </c>
      <c r="F2">
        <v>0</v>
      </c>
      <c r="G2" t="s">
        <v>3288</v>
      </c>
      <c r="H2">
        <v>1</v>
      </c>
    </row>
    <row r="3" spans="1:13" x14ac:dyDescent="0.3">
      <c r="A3" t="s">
        <v>3289</v>
      </c>
      <c r="B3">
        <v>5</v>
      </c>
      <c r="C3" t="s">
        <v>3290</v>
      </c>
      <c r="D3">
        <v>0</v>
      </c>
      <c r="E3" t="s">
        <v>3290</v>
      </c>
      <c r="F3">
        <v>0</v>
      </c>
      <c r="G3" t="s">
        <v>3290</v>
      </c>
      <c r="H3">
        <v>1</v>
      </c>
    </row>
    <row r="4" spans="1:13" x14ac:dyDescent="0.3">
      <c r="A4" t="s">
        <v>3291</v>
      </c>
      <c r="B4">
        <v>5</v>
      </c>
      <c r="C4" t="s">
        <v>3292</v>
      </c>
      <c r="D4">
        <v>0</v>
      </c>
      <c r="E4" t="s">
        <v>3292</v>
      </c>
      <c r="F4">
        <v>0</v>
      </c>
      <c r="G4" t="s">
        <v>3293</v>
      </c>
      <c r="H4">
        <v>1</v>
      </c>
    </row>
    <row r="5" spans="1:13" x14ac:dyDescent="0.3">
      <c r="A5" t="s">
        <v>3294</v>
      </c>
      <c r="B5">
        <v>5</v>
      </c>
      <c r="C5" t="s">
        <v>3295</v>
      </c>
      <c r="D5">
        <v>0</v>
      </c>
      <c r="E5" t="s">
        <v>3295</v>
      </c>
      <c r="F5">
        <v>0</v>
      </c>
    </row>
    <row r="6" spans="1:13" x14ac:dyDescent="0.3">
      <c r="A6" t="s">
        <v>3296</v>
      </c>
      <c r="B6">
        <v>5</v>
      </c>
      <c r="C6" t="s">
        <v>3297</v>
      </c>
      <c r="D6">
        <v>0</v>
      </c>
      <c r="E6" t="s">
        <v>3297</v>
      </c>
      <c r="F6">
        <v>0</v>
      </c>
    </row>
    <row r="7" spans="1:13" x14ac:dyDescent="0.3">
      <c r="A7" t="s">
        <v>3298</v>
      </c>
      <c r="B7">
        <v>5</v>
      </c>
      <c r="C7" t="s">
        <v>3299</v>
      </c>
      <c r="D7">
        <v>0</v>
      </c>
      <c r="E7" t="s">
        <v>3299</v>
      </c>
      <c r="F7">
        <v>0</v>
      </c>
    </row>
    <row r="8" spans="1:13" x14ac:dyDescent="0.3">
      <c r="C8" t="s">
        <v>3300</v>
      </c>
      <c r="D8">
        <v>0</v>
      </c>
      <c r="E8" t="s">
        <v>3300</v>
      </c>
      <c r="F8">
        <v>0</v>
      </c>
    </row>
    <row r="9" spans="1:13" x14ac:dyDescent="0.3">
      <c r="C9" t="s">
        <v>3301</v>
      </c>
      <c r="D9">
        <v>0</v>
      </c>
      <c r="E9" t="s">
        <v>3301</v>
      </c>
      <c r="F9">
        <v>0</v>
      </c>
    </row>
    <row r="10" spans="1:13" x14ac:dyDescent="0.3">
      <c r="C10" t="s">
        <v>3302</v>
      </c>
      <c r="D10">
        <v>0</v>
      </c>
      <c r="E10" t="s">
        <v>3302</v>
      </c>
      <c r="F10">
        <v>0</v>
      </c>
    </row>
    <row r="11" spans="1:13" x14ac:dyDescent="0.3">
      <c r="C11" t="s">
        <v>3303</v>
      </c>
      <c r="D11">
        <v>0</v>
      </c>
      <c r="E11" t="s">
        <v>3303</v>
      </c>
      <c r="F11">
        <v>0</v>
      </c>
      <c r="L11" t="s">
        <v>3293</v>
      </c>
      <c r="M11" t="s">
        <v>3293</v>
      </c>
    </row>
    <row r="12" spans="1:13" x14ac:dyDescent="0.3">
      <c r="C12" t="s">
        <v>3304</v>
      </c>
      <c r="D12">
        <v>0</v>
      </c>
      <c r="E12" t="s">
        <v>3304</v>
      </c>
      <c r="F12">
        <v>0</v>
      </c>
      <c r="L12" t="s">
        <v>3295</v>
      </c>
      <c r="M12" t="s">
        <v>3295</v>
      </c>
    </row>
    <row r="13" spans="1:13" x14ac:dyDescent="0.3">
      <c r="C13" t="s">
        <v>3305</v>
      </c>
      <c r="D13">
        <v>0</v>
      </c>
      <c r="E13" t="s">
        <v>3306</v>
      </c>
      <c r="F13">
        <v>0</v>
      </c>
      <c r="L13" t="s">
        <v>3307</v>
      </c>
      <c r="M13" t="s">
        <v>3307</v>
      </c>
    </row>
    <row r="14" spans="1:13" x14ac:dyDescent="0.3">
      <c r="C14" t="s">
        <v>3306</v>
      </c>
      <c r="D14">
        <v>0</v>
      </c>
      <c r="E14" t="s">
        <v>3308</v>
      </c>
      <c r="F14">
        <v>0</v>
      </c>
      <c r="L14" t="s">
        <v>3309</v>
      </c>
      <c r="M14" t="s">
        <v>3309</v>
      </c>
    </row>
    <row r="15" spans="1:13" x14ac:dyDescent="0.3">
      <c r="C15" t="s">
        <v>3308</v>
      </c>
      <c r="D15">
        <v>0</v>
      </c>
      <c r="E15" t="s">
        <v>3310</v>
      </c>
      <c r="F15">
        <v>0</v>
      </c>
      <c r="L15" t="s">
        <v>3311</v>
      </c>
      <c r="M15" t="s">
        <v>3311</v>
      </c>
    </row>
    <row r="16" spans="1:13" x14ac:dyDescent="0.3">
      <c r="C16" t="s">
        <v>3310</v>
      </c>
      <c r="D16">
        <v>0</v>
      </c>
      <c r="E16" s="4" t="s">
        <v>3312</v>
      </c>
      <c r="F16">
        <v>0</v>
      </c>
      <c r="L16" t="s">
        <v>3313</v>
      </c>
      <c r="M16" t="s">
        <v>3313</v>
      </c>
    </row>
    <row r="17" spans="2:13" x14ac:dyDescent="0.3">
      <c r="C17" s="4" t="s">
        <v>3312</v>
      </c>
      <c r="D17">
        <v>0</v>
      </c>
      <c r="E17" s="4" t="s">
        <v>3314</v>
      </c>
      <c r="F17">
        <v>0</v>
      </c>
      <c r="M17" t="s">
        <v>3305</v>
      </c>
    </row>
    <row r="18" spans="2:13" x14ac:dyDescent="0.3">
      <c r="C18" s="4" t="s">
        <v>3314</v>
      </c>
      <c r="D18">
        <v>0</v>
      </c>
      <c r="E18" s="4" t="s">
        <v>3315</v>
      </c>
      <c r="F18">
        <v>0</v>
      </c>
    </row>
    <row r="19" spans="2:13" x14ac:dyDescent="0.3">
      <c r="C19" s="4" t="s">
        <v>3315</v>
      </c>
      <c r="D19">
        <v>0</v>
      </c>
      <c r="E19" s="4" t="s">
        <v>3316</v>
      </c>
      <c r="F19">
        <v>0</v>
      </c>
    </row>
    <row r="20" spans="2:13" x14ac:dyDescent="0.3">
      <c r="C20" s="4" t="s">
        <v>3316</v>
      </c>
      <c r="D20">
        <v>0</v>
      </c>
      <c r="E20" s="4" t="s">
        <v>3317</v>
      </c>
      <c r="F20">
        <v>0</v>
      </c>
    </row>
    <row r="21" spans="2:13" x14ac:dyDescent="0.3">
      <c r="C21" s="4" t="s">
        <v>3317</v>
      </c>
      <c r="D21">
        <v>0</v>
      </c>
    </row>
    <row r="22" spans="2:13" x14ac:dyDescent="0.3">
      <c r="C22" s="4"/>
    </row>
    <row r="23" spans="2:13" x14ac:dyDescent="0.3">
      <c r="C23" s="4"/>
    </row>
    <row r="24" spans="2:13" x14ac:dyDescent="0.3">
      <c r="C24" s="4"/>
    </row>
    <row r="25" spans="2:13" x14ac:dyDescent="0.3">
      <c r="C25" s="4"/>
    </row>
    <row r="26" spans="2:13" x14ac:dyDescent="0.3">
      <c r="C26" s="4"/>
    </row>
    <row r="28" spans="2:13" x14ac:dyDescent="0.3">
      <c r="B28" t="s">
        <v>3318</v>
      </c>
      <c r="G28" t="s">
        <v>3319</v>
      </c>
    </row>
    <row r="29" spans="2:13" x14ac:dyDescent="0.3">
      <c r="B29">
        <f>IF(ISBLANK('Employer Details'!P10),0,1)</f>
        <v>0</v>
      </c>
      <c r="C29" t="s">
        <v>3320</v>
      </c>
      <c r="G29" t="s">
        <v>3321</v>
      </c>
    </row>
    <row r="30" spans="2:13" x14ac:dyDescent="0.3">
      <c r="B30">
        <f>IF(ISBLANK('Employer Details'!F8),0,1)</f>
        <v>0</v>
      </c>
      <c r="C30" t="s">
        <v>3322</v>
      </c>
      <c r="G30" t="s">
        <v>3323</v>
      </c>
    </row>
    <row r="31" spans="2:13" x14ac:dyDescent="0.3">
      <c r="B31">
        <f>IF(ISBLANK('Employer Details'!F12),0,1)</f>
        <v>0</v>
      </c>
      <c r="C31" t="s">
        <v>3324</v>
      </c>
      <c r="G31" t="s">
        <v>3325</v>
      </c>
    </row>
    <row r="37" spans="3:3" x14ac:dyDescent="0.3">
      <c r="C37" t="s">
        <v>3326</v>
      </c>
    </row>
    <row r="38" spans="3:3" x14ac:dyDescent="0.3">
      <c r="C38" t="s">
        <v>3327</v>
      </c>
    </row>
    <row r="39" spans="3:3" x14ac:dyDescent="0.3">
      <c r="C39" t="s">
        <v>3328</v>
      </c>
    </row>
  </sheetData>
  <sheetProtection algorithmName="SHA-512" hashValue="QpEOGprS+M0BxU8BIUqv1KWk3QoV22ElMkXkNL4/IOLSd7mR14NNMZdC3JMvcJJhhCsP9GQJR5283UyKITlAIw==" saltValue="jXDviIvTOcrGpjt5UQs0r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F3F621EC58874BA3749A4ED575E986" ma:contentTypeVersion="18" ma:contentTypeDescription="Create a new document." ma:contentTypeScope="" ma:versionID="8db1b002c046d0297d29223ba501f5e5">
  <xsd:schema xmlns:xsd="http://www.w3.org/2001/XMLSchema" xmlns:xs="http://www.w3.org/2001/XMLSchema" xmlns:p="http://schemas.microsoft.com/office/2006/metadata/properties" xmlns:ns2="dfe237b8-b0a3-4da0-86a8-6216869f64be" xmlns:ns3="d98f0ab3-c824-49cb-9d90-7e8911427622" targetNamespace="http://schemas.microsoft.com/office/2006/metadata/properties" ma:root="true" ma:fieldsID="9dbdb4fd8a3c4d5a0f2e58c5c054c3cb" ns2:_="" ns3:_="">
    <xsd:import namespace="dfe237b8-b0a3-4da0-86a8-6216869f64be"/>
    <xsd:import namespace="d98f0ab3-c824-49cb-9d90-7e891142762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e237b8-b0a3-4da0-86a8-6216869f64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590ea6d3-0b05-41b2-ad2a-77e8df3896b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98f0ab3-c824-49cb-9d90-7e891142762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13721290-133f-4393-b239-0e23f9305ca5}" ma:internalName="TaxCatchAll" ma:showField="CatchAllData" ma:web="d98f0ab3-c824-49cb-9d90-7e89114276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fe237b8-b0a3-4da0-86a8-6216869f64be">
      <Terms xmlns="http://schemas.microsoft.com/office/infopath/2007/PartnerControls"/>
    </lcf76f155ced4ddcb4097134ff3c332f>
    <TaxCatchAll xmlns="d98f0ab3-c824-49cb-9d90-7e891142762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B9475C-E285-4B72-A2F0-CA44F6A33B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e237b8-b0a3-4da0-86a8-6216869f64be"/>
    <ds:schemaRef ds:uri="d98f0ab3-c824-49cb-9d90-7e89114276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F7684B-905E-4FC0-B0EB-A817B9F776D7}">
  <ds:schemaRefs>
    <ds:schemaRef ds:uri="http://www.w3.org/XML/1998/namespace"/>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dfe237b8-b0a3-4da0-86a8-6216869f64be"/>
    <ds:schemaRef ds:uri="http://schemas.microsoft.com/office/2006/documentManagement/types"/>
    <ds:schemaRef ds:uri="http://purl.org/dc/dcmitype/"/>
    <ds:schemaRef ds:uri="d98f0ab3-c824-49cb-9d90-7e8911427622"/>
    <ds:schemaRef ds:uri="http://purl.org/dc/terms/"/>
  </ds:schemaRefs>
</ds:datastoreItem>
</file>

<file path=customXml/itemProps3.xml><?xml version="1.0" encoding="utf-8"?>
<ds:datastoreItem xmlns:ds="http://schemas.openxmlformats.org/officeDocument/2006/customXml" ds:itemID="{43346416-06CD-4F21-BCCF-DBD2B6B668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GUIDANCE</vt:lpstr>
      <vt:lpstr>Employer Details</vt:lpstr>
      <vt:lpstr>Programme</vt:lpstr>
      <vt:lpstr>Programme List</vt:lpstr>
      <vt:lpstr>GET list - For info</vt:lpstr>
      <vt:lpstr>Sheet1</vt:lpstr>
    </vt:vector>
  </TitlesOfParts>
  <Manager/>
  <Company>CITB-ConstructionSkills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Jason Lenney</dc:creator>
  <cp:keywords/>
  <dc:description/>
  <cp:lastModifiedBy>Maria Cooper</cp:lastModifiedBy>
  <cp:revision/>
  <dcterms:created xsi:type="dcterms:W3CDTF">2018-03-05T15:43:55Z</dcterms:created>
  <dcterms:modified xsi:type="dcterms:W3CDTF">2026-04-02T15:04:05Z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0x010100BFF3F621EC58874BA3749A4ED575E986</vt:lpwstr>
  </property>
  <property fmtid="{D5CDD505-2E9C-101B-9397-08002B2CF9AE}" pid="3" name="MediaServiceImageTags">
    <vt:lpwstr/>
  </property>
</Properties>
</file>